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aredes\Desktop\アリエル\DOSSIER\DOSSIER v 2.0\04. RECAUDACIONES\EXCEL\"/>
    </mc:Choice>
  </mc:AlternateContent>
  <xr:revisionPtr revIDLastSave="0" documentId="13_ncr:1_{6B140170-88DA-4486-9FE4-8DA6A6A732B3}" xr6:coauthVersionLast="47" xr6:coauthVersionMax="47" xr10:uidLastSave="{00000000-0000-0000-0000-000000000000}"/>
  <bookViews>
    <workbookView xWindow="28680" yWindow="-120" windowWidth="25440" windowHeight="15270" tabRatio="859" firstSheet="8" activeTab="14" xr2:uid="{00000000-000D-0000-FFFF-FFFF00000000}"/>
  </bookViews>
  <sheets>
    <sheet name="CARATULA" sheetId="15" state="hidden" r:id="rId1"/>
    <sheet name="RECAUDACIÓN 2011" sheetId="2" r:id="rId2"/>
    <sheet name="RECAUDACIÓN 2012" sheetId="3" r:id="rId3"/>
    <sheet name="RECAUDACIÓN 2013" sheetId="4" r:id="rId4"/>
    <sheet name="RECAUDACIÓN 2014" sheetId="5" r:id="rId5"/>
    <sheet name="RECAUDACIÓN 2015" sheetId="6" r:id="rId6"/>
    <sheet name="RECAUDACIÓN 2016" sheetId="7" r:id="rId7"/>
    <sheet name="RECAUDACIÓN 2017" sheetId="8" r:id="rId8"/>
    <sheet name="RECAUDACIÓN 2018" sheetId="9" r:id="rId9"/>
    <sheet name="RECAUDACIÓN 2019" sheetId="10" r:id="rId10"/>
    <sheet name="RECAUDACIÓN 2020" sheetId="11" r:id="rId11"/>
    <sheet name="RECAUDACIÓN 2021" sheetId="12" r:id="rId12"/>
    <sheet name="RECAUDACIÓN 2022" sheetId="13" r:id="rId13"/>
    <sheet name="RECAUDACIÓN 2023" sheetId="14" r:id="rId14"/>
    <sheet name="RECAUDACIÓN 2024" sheetId="16" r:id="rId15"/>
  </sheets>
  <definedNames>
    <definedName name="_xlnm.Print_Area" localSheetId="1">'RECAUDACIÓN 2011'!$B$1:$Z$38</definedName>
    <definedName name="_xlnm.Print_Area" localSheetId="2">'RECAUDACIÓN 2012'!$B$1:$Z$38</definedName>
    <definedName name="_xlnm.Print_Area" localSheetId="3">'RECAUDACIÓN 2013'!$B$1:$Z$38</definedName>
    <definedName name="_xlnm.Print_Area" localSheetId="4">'RECAUDACIÓN 2014'!$B$1:$Z$39</definedName>
    <definedName name="_xlnm.Print_Area" localSheetId="5">'RECAUDACIÓN 2015'!$B$1:$Z$39</definedName>
    <definedName name="_xlnm.Print_Area" localSheetId="6">'RECAUDACIÓN 2016'!$B$1:$Z$38</definedName>
    <definedName name="_xlnm.Print_Area" localSheetId="7">'RECAUDACIÓN 2017'!$B$1:$Z$38</definedName>
    <definedName name="_xlnm.Print_Area" localSheetId="8">'RECAUDACIÓN 2018'!$B$1:$Z$39</definedName>
    <definedName name="_xlnm.Print_Area" localSheetId="9">'RECAUDACIÓN 2019'!$B$1:$Z$38</definedName>
    <definedName name="_xlnm.Print_Area" localSheetId="10">'RECAUDACIÓN 2020'!$B$1:$Z$39</definedName>
    <definedName name="_xlnm.Print_Area" localSheetId="11">'RECAUDACIÓN 2021'!$B$1:$Z$39</definedName>
    <definedName name="_xlnm.Print_Area" localSheetId="12">'RECAUDACIÓN 2022'!$B$1:$Z$39</definedName>
    <definedName name="_xlnm.Print_Area" localSheetId="13">'RECAUDACIÓN 2023'!$B$1:$Z$39</definedName>
    <definedName name="_xlnm.Print_Area" localSheetId="14">'RECAUDACIÓN 2024'!$B$1:$Z$39</definedName>
    <definedName name="_xlnm.Print_Titles" localSheetId="1">'RECAUDACIÓN 2011'!$1:$9</definedName>
    <definedName name="_xlnm.Print_Titles" localSheetId="2">'RECAUDACIÓN 2012'!$1:$8</definedName>
    <definedName name="_xlnm.Print_Titles" localSheetId="3">'RECAUDACIÓN 2013'!$1:$9</definedName>
    <definedName name="_xlnm.Print_Titles" localSheetId="4">'RECAUDACIÓN 2014'!$1:$9</definedName>
    <definedName name="_xlnm.Print_Titles" localSheetId="5">'RECAUDACIÓN 2015'!$1:$9</definedName>
    <definedName name="_xlnm.Print_Titles" localSheetId="6">'RECAUDACIÓN 2016'!$1:$8</definedName>
    <definedName name="_xlnm.Print_Titles" localSheetId="7">'RECAUDACIÓN 2017'!$1:$9</definedName>
    <definedName name="_xlnm.Print_Titles" localSheetId="8">'RECAUDACIÓN 2018'!$1:$9</definedName>
    <definedName name="_xlnm.Print_Titles" localSheetId="9">'RECAUDACIÓN 2019'!$1:$9</definedName>
    <definedName name="_xlnm.Print_Titles" localSheetId="10">'RECAUDACIÓN 2020'!$1:$9</definedName>
    <definedName name="_xlnm.Print_Titles" localSheetId="11">'RECAUDACIÓN 2021'!$1:$9</definedName>
    <definedName name="_xlnm.Print_Titles" localSheetId="12">'RECAUDACIÓN 2022'!$1:$9</definedName>
    <definedName name="_xlnm.Print_Titles" localSheetId="13">'RECAUDACIÓN 2023'!$1:$8</definedName>
    <definedName name="_xlnm.Print_Titles" localSheetId="14">'RECAUDACIÓN 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36" i="16" l="1"/>
  <c r="V36" i="16"/>
  <c r="R36" i="16"/>
  <c r="N36" i="16"/>
  <c r="J36" i="16"/>
  <c r="F36" i="16"/>
  <c r="Z35" i="16"/>
  <c r="V35" i="16"/>
  <c r="R35" i="16"/>
  <c r="N35" i="16"/>
  <c r="J35" i="16"/>
  <c r="F35" i="16"/>
  <c r="Z34" i="16"/>
  <c r="V34" i="16"/>
  <c r="R34" i="16"/>
  <c r="N34" i="16"/>
  <c r="J34" i="16"/>
  <c r="F34" i="16"/>
  <c r="Z33" i="16"/>
  <c r="V33" i="16"/>
  <c r="R33" i="16"/>
  <c r="N33" i="16"/>
  <c r="J33" i="16"/>
  <c r="F33" i="16"/>
  <c r="Z32" i="16"/>
  <c r="V32" i="16"/>
  <c r="R32" i="16"/>
  <c r="N32" i="16"/>
  <c r="J32" i="16"/>
  <c r="F32" i="16"/>
  <c r="Z31" i="16"/>
  <c r="V31" i="16"/>
  <c r="R31" i="16"/>
  <c r="N31" i="16"/>
  <c r="J31" i="16"/>
  <c r="F31" i="16"/>
  <c r="Z30" i="16"/>
  <c r="V30" i="16"/>
  <c r="R30" i="16"/>
  <c r="N30" i="16"/>
  <c r="J30" i="16"/>
  <c r="F30" i="16"/>
  <c r="Z29" i="16"/>
  <c r="V29" i="16"/>
  <c r="R29" i="16"/>
  <c r="N29" i="16"/>
  <c r="J29" i="16"/>
  <c r="F29" i="16"/>
  <c r="Z28" i="16"/>
  <c r="Z37" i="16" s="1"/>
  <c r="V28" i="16"/>
  <c r="R28" i="16"/>
  <c r="N28" i="16"/>
  <c r="J28" i="16"/>
  <c r="F28" i="16"/>
  <c r="Z21" i="16"/>
  <c r="V21" i="16"/>
  <c r="R21" i="16"/>
  <c r="N21" i="16"/>
  <c r="J21" i="16"/>
  <c r="F21" i="16"/>
  <c r="Z20" i="16"/>
  <c r="V20" i="16"/>
  <c r="R20" i="16"/>
  <c r="N20" i="16"/>
  <c r="J20" i="16"/>
  <c r="F20" i="16"/>
  <c r="Z19" i="16"/>
  <c r="V19" i="16"/>
  <c r="R19" i="16"/>
  <c r="N19" i="16"/>
  <c r="J19" i="16"/>
  <c r="F19" i="16"/>
  <c r="Z18" i="16"/>
  <c r="V18" i="16"/>
  <c r="R18" i="16"/>
  <c r="N18" i="16"/>
  <c r="J18" i="16"/>
  <c r="F18" i="16"/>
  <c r="Z17" i="16"/>
  <c r="V17" i="16"/>
  <c r="R17" i="16"/>
  <c r="N17" i="16"/>
  <c r="J17" i="16"/>
  <c r="F17" i="16"/>
  <c r="Z16" i="16"/>
  <c r="V16" i="16"/>
  <c r="R16" i="16"/>
  <c r="N16" i="16"/>
  <c r="J16" i="16"/>
  <c r="F16" i="16"/>
  <c r="Z15" i="16"/>
  <c r="V15" i="16"/>
  <c r="R15" i="16"/>
  <c r="N15" i="16"/>
  <c r="J15" i="16"/>
  <c r="F15" i="16"/>
  <c r="Z14" i="16"/>
  <c r="V14" i="16"/>
  <c r="R14" i="16"/>
  <c r="R22" i="16" s="1"/>
  <c r="N14" i="16"/>
  <c r="J14" i="16"/>
  <c r="F14" i="16"/>
  <c r="Z13" i="16"/>
  <c r="V13" i="16"/>
  <c r="R13" i="16"/>
  <c r="N13" i="16"/>
  <c r="J13" i="16"/>
  <c r="F13" i="16"/>
  <c r="C22" i="16"/>
  <c r="D22" i="16"/>
  <c r="E22" i="16"/>
  <c r="G22" i="16"/>
  <c r="H22" i="16"/>
  <c r="I22" i="16"/>
  <c r="K22" i="16"/>
  <c r="L22" i="16"/>
  <c r="M22" i="16"/>
  <c r="O22" i="16"/>
  <c r="P22" i="16"/>
  <c r="Q22" i="16"/>
  <c r="S22" i="16"/>
  <c r="T22" i="16"/>
  <c r="U22" i="16"/>
  <c r="W22" i="16"/>
  <c r="X22" i="16"/>
  <c r="Y22" i="16"/>
  <c r="M37" i="16"/>
  <c r="G37" i="16"/>
  <c r="E37" i="16"/>
  <c r="C37" i="16"/>
  <c r="Y37" i="16"/>
  <c r="X37" i="16"/>
  <c r="W37" i="16"/>
  <c r="U37" i="16"/>
  <c r="T37" i="16"/>
  <c r="S37" i="16"/>
  <c r="Q37" i="16"/>
  <c r="P37" i="16"/>
  <c r="O37" i="16"/>
  <c r="L37" i="16"/>
  <c r="K37" i="16"/>
  <c r="I37" i="16"/>
  <c r="H37" i="16"/>
  <c r="D37" i="16"/>
  <c r="R37" i="16" l="1"/>
  <c r="F22" i="16"/>
  <c r="V37" i="16"/>
  <c r="F37" i="16"/>
  <c r="Z22" i="16"/>
  <c r="J22" i="16"/>
  <c r="J37" i="16"/>
  <c r="N22" i="16"/>
  <c r="V22" i="16"/>
  <c r="N37" i="16"/>
  <c r="E37" i="14" l="1"/>
  <c r="M37" i="7"/>
  <c r="E37" i="7"/>
  <c r="I37" i="7"/>
  <c r="Q37" i="7"/>
  <c r="U37" i="7"/>
  <c r="Y37" i="7"/>
  <c r="Y22" i="13"/>
  <c r="Z21" i="13"/>
  <c r="Z20" i="13"/>
  <c r="Z19" i="13"/>
  <c r="Z18" i="13"/>
  <c r="Z17" i="13"/>
  <c r="Z16" i="13"/>
  <c r="Z15" i="13"/>
  <c r="Z14" i="13"/>
  <c r="Z13" i="13"/>
  <c r="Z22" i="13" s="1"/>
  <c r="U22" i="13"/>
  <c r="V21" i="13"/>
  <c r="V20" i="13"/>
  <c r="V19" i="13"/>
  <c r="V18" i="13"/>
  <c r="V17" i="13"/>
  <c r="V16" i="13"/>
  <c r="V15" i="13"/>
  <c r="V14" i="13"/>
  <c r="V13" i="13"/>
  <c r="Q22" i="13"/>
  <c r="R21" i="13"/>
  <c r="R20" i="13"/>
  <c r="R19" i="13"/>
  <c r="R18" i="13"/>
  <c r="R17" i="13"/>
  <c r="R16" i="13"/>
  <c r="R15" i="13"/>
  <c r="R14" i="13"/>
  <c r="R13" i="13"/>
  <c r="M22" i="13"/>
  <c r="N21" i="13"/>
  <c r="N20" i="13"/>
  <c r="N19" i="13"/>
  <c r="N18" i="13"/>
  <c r="N17" i="13"/>
  <c r="N16" i="13"/>
  <c r="N15" i="13"/>
  <c r="N14" i="13"/>
  <c r="N13" i="13"/>
  <c r="I37" i="13"/>
  <c r="J36" i="13"/>
  <c r="J35" i="13"/>
  <c r="J34" i="13"/>
  <c r="J33" i="13"/>
  <c r="J32" i="13"/>
  <c r="J31" i="13"/>
  <c r="J30" i="13"/>
  <c r="J29" i="13"/>
  <c r="J28" i="13"/>
  <c r="I22" i="13"/>
  <c r="J21" i="13"/>
  <c r="J20" i="13"/>
  <c r="J19" i="13"/>
  <c r="J18" i="13"/>
  <c r="J17" i="13"/>
  <c r="J16" i="13"/>
  <c r="J15" i="13"/>
  <c r="J14" i="13"/>
  <c r="J13" i="13"/>
  <c r="E37" i="13"/>
  <c r="F36" i="13"/>
  <c r="F35" i="13"/>
  <c r="F34" i="13"/>
  <c r="F33" i="13"/>
  <c r="F32" i="13"/>
  <c r="F31" i="13"/>
  <c r="F30" i="13"/>
  <c r="F29" i="13"/>
  <c r="F28" i="13"/>
  <c r="E22" i="13"/>
  <c r="F21" i="13"/>
  <c r="F20" i="13"/>
  <c r="F19" i="13"/>
  <c r="F18" i="13"/>
  <c r="F17" i="13"/>
  <c r="F16" i="13"/>
  <c r="F15" i="13"/>
  <c r="F14" i="13"/>
  <c r="F13" i="13"/>
  <c r="Y37" i="12"/>
  <c r="Z36" i="12"/>
  <c r="Z35" i="12"/>
  <c r="Z34" i="12"/>
  <c r="Z33" i="12"/>
  <c r="Z32" i="12"/>
  <c r="Z31" i="12"/>
  <c r="Z30" i="12"/>
  <c r="Z29" i="12"/>
  <c r="Z28" i="12"/>
  <c r="Z37" i="12" s="1"/>
  <c r="Y22" i="12"/>
  <c r="Z21" i="12"/>
  <c r="Z20" i="12"/>
  <c r="Z19" i="12"/>
  <c r="Z18" i="12"/>
  <c r="Z17" i="12"/>
  <c r="Z16" i="12"/>
  <c r="Z15" i="12"/>
  <c r="Z14" i="12"/>
  <c r="Z13" i="12"/>
  <c r="U37" i="12"/>
  <c r="V36" i="12"/>
  <c r="V35" i="12"/>
  <c r="V34" i="12"/>
  <c r="V33" i="12"/>
  <c r="V32" i="12"/>
  <c r="V31" i="12"/>
  <c r="V30" i="12"/>
  <c r="V29" i="12"/>
  <c r="V28" i="12"/>
  <c r="V37" i="12" s="1"/>
  <c r="U22" i="12"/>
  <c r="V21" i="12"/>
  <c r="V20" i="12"/>
  <c r="V19" i="12"/>
  <c r="V18" i="12"/>
  <c r="V17" i="12"/>
  <c r="V16" i="12"/>
  <c r="V15" i="12"/>
  <c r="V14" i="12"/>
  <c r="V13" i="12"/>
  <c r="Q37" i="12"/>
  <c r="R36" i="12"/>
  <c r="R35" i="12"/>
  <c r="R34" i="12"/>
  <c r="R33" i="12"/>
  <c r="R32" i="12"/>
  <c r="R31" i="12"/>
  <c r="R30" i="12"/>
  <c r="R29" i="12"/>
  <c r="R28" i="12"/>
  <c r="R37" i="12" s="1"/>
  <c r="Q22" i="12"/>
  <c r="R21" i="12"/>
  <c r="R20" i="12"/>
  <c r="R19" i="12"/>
  <c r="R18" i="12"/>
  <c r="R17" i="12"/>
  <c r="R16" i="12"/>
  <c r="R15" i="12"/>
  <c r="R14" i="12"/>
  <c r="R13" i="12"/>
  <c r="M37" i="12"/>
  <c r="N36" i="12"/>
  <c r="N35" i="12"/>
  <c r="N34" i="12"/>
  <c r="N33" i="12"/>
  <c r="N32" i="12"/>
  <c r="N31" i="12"/>
  <c r="N30" i="12"/>
  <c r="N29" i="12"/>
  <c r="N28" i="12"/>
  <c r="N37" i="12" s="1"/>
  <c r="M22" i="12"/>
  <c r="N21" i="12"/>
  <c r="N20" i="12"/>
  <c r="N19" i="12"/>
  <c r="N18" i="12"/>
  <c r="N17" i="12"/>
  <c r="N16" i="12"/>
  <c r="N15" i="12"/>
  <c r="N14" i="12"/>
  <c r="N13" i="12"/>
  <c r="I37" i="12"/>
  <c r="J36" i="12"/>
  <c r="J35" i="12"/>
  <c r="J34" i="12"/>
  <c r="J33" i="12"/>
  <c r="J32" i="12"/>
  <c r="J31" i="12"/>
  <c r="J30" i="12"/>
  <c r="J29" i="12"/>
  <c r="J28" i="12"/>
  <c r="J37" i="12" s="1"/>
  <c r="E37" i="12"/>
  <c r="F36" i="12"/>
  <c r="F35" i="12"/>
  <c r="F34" i="12"/>
  <c r="F33" i="12"/>
  <c r="F32" i="12"/>
  <c r="F31" i="12"/>
  <c r="F30" i="12"/>
  <c r="F29" i="12"/>
  <c r="F28" i="12"/>
  <c r="E22" i="12"/>
  <c r="F21" i="12"/>
  <c r="F20" i="12"/>
  <c r="F19" i="12"/>
  <c r="F18" i="12"/>
  <c r="F17" i="12"/>
  <c r="F16" i="12"/>
  <c r="F15" i="12"/>
  <c r="F14" i="12"/>
  <c r="F13" i="12"/>
  <c r="F22" i="12" s="1"/>
  <c r="Y37" i="11"/>
  <c r="Z36" i="11"/>
  <c r="Z35" i="11"/>
  <c r="Z34" i="11"/>
  <c r="Z33" i="11"/>
  <c r="Z32" i="11"/>
  <c r="Z31" i="11"/>
  <c r="Z30" i="11"/>
  <c r="Z29" i="11"/>
  <c r="Z28" i="11"/>
  <c r="Y22" i="11"/>
  <c r="Z21" i="11"/>
  <c r="Z20" i="11"/>
  <c r="Z19" i="11"/>
  <c r="Z18" i="11"/>
  <c r="Z17" i="11"/>
  <c r="Z16" i="11"/>
  <c r="Z15" i="11"/>
  <c r="Z14" i="11"/>
  <c r="Z13" i="11"/>
  <c r="Z22" i="11" s="1"/>
  <c r="U37" i="11"/>
  <c r="V36" i="11"/>
  <c r="V35" i="11"/>
  <c r="V34" i="11"/>
  <c r="V33" i="11"/>
  <c r="V32" i="11"/>
  <c r="V31" i="11"/>
  <c r="V30" i="11"/>
  <c r="V29" i="11"/>
  <c r="V28" i="11"/>
  <c r="U22" i="11"/>
  <c r="V21" i="11"/>
  <c r="V20" i="11"/>
  <c r="V19" i="11"/>
  <c r="V18" i="11"/>
  <c r="V17" i="11"/>
  <c r="V16" i="11"/>
  <c r="V15" i="11"/>
  <c r="V14" i="11"/>
  <c r="V13" i="11"/>
  <c r="V22" i="11" s="1"/>
  <c r="Q37" i="11"/>
  <c r="R36" i="11"/>
  <c r="R35" i="11"/>
  <c r="R34" i="11"/>
  <c r="R33" i="11"/>
  <c r="R32" i="11"/>
  <c r="R31" i="11"/>
  <c r="R30" i="11"/>
  <c r="R29" i="11"/>
  <c r="R28" i="11"/>
  <c r="Q22" i="11"/>
  <c r="R21" i="11"/>
  <c r="R20" i="11"/>
  <c r="R19" i="11"/>
  <c r="R18" i="11"/>
  <c r="R17" i="11"/>
  <c r="R16" i="11"/>
  <c r="R15" i="11"/>
  <c r="R14" i="11"/>
  <c r="R13" i="11"/>
  <c r="M37" i="11"/>
  <c r="N36" i="11"/>
  <c r="N35" i="11"/>
  <c r="N34" i="11"/>
  <c r="N33" i="11"/>
  <c r="N32" i="11"/>
  <c r="N31" i="11"/>
  <c r="N30" i="11"/>
  <c r="N29" i="11"/>
  <c r="N28" i="11"/>
  <c r="M22" i="11"/>
  <c r="N21" i="11"/>
  <c r="N20" i="11"/>
  <c r="N19" i="11"/>
  <c r="N18" i="11"/>
  <c r="N17" i="11"/>
  <c r="N16" i="11"/>
  <c r="N15" i="11"/>
  <c r="N14" i="11"/>
  <c r="N13" i="11"/>
  <c r="I37" i="11"/>
  <c r="J36" i="11"/>
  <c r="J35" i="11"/>
  <c r="J34" i="11"/>
  <c r="J33" i="11"/>
  <c r="J32" i="11"/>
  <c r="J31" i="11"/>
  <c r="J30" i="11"/>
  <c r="J29" i="11"/>
  <c r="J28" i="11"/>
  <c r="I22" i="11"/>
  <c r="J21" i="11"/>
  <c r="J20" i="11"/>
  <c r="J19" i="11"/>
  <c r="J18" i="11"/>
  <c r="J17" i="11"/>
  <c r="J16" i="11"/>
  <c r="J15" i="11"/>
  <c r="J14" i="11"/>
  <c r="J13" i="11"/>
  <c r="E37" i="11"/>
  <c r="F36" i="11"/>
  <c r="F35" i="11"/>
  <c r="F34" i="11"/>
  <c r="F33" i="11"/>
  <c r="F32" i="11"/>
  <c r="F31" i="11"/>
  <c r="F30" i="11"/>
  <c r="F29" i="11"/>
  <c r="F28" i="11"/>
  <c r="E22" i="11"/>
  <c r="F21" i="11"/>
  <c r="F20" i="11"/>
  <c r="F19" i="11"/>
  <c r="F18" i="11"/>
  <c r="F17" i="11"/>
  <c r="F16" i="11"/>
  <c r="F15" i="11"/>
  <c r="F14" i="11"/>
  <c r="F13" i="11"/>
  <c r="F22" i="11" s="1"/>
  <c r="Y37" i="10"/>
  <c r="Z36" i="10"/>
  <c r="Z35" i="10"/>
  <c r="Z34" i="10"/>
  <c r="Z33" i="10"/>
  <c r="Z32" i="10"/>
  <c r="Z31" i="10"/>
  <c r="Z30" i="10"/>
  <c r="Z29" i="10"/>
  <c r="Z28" i="10"/>
  <c r="Y22" i="10"/>
  <c r="Z21" i="10"/>
  <c r="Z20" i="10"/>
  <c r="Z19" i="10"/>
  <c r="Z18" i="10"/>
  <c r="Z17" i="10"/>
  <c r="Z16" i="10"/>
  <c r="Z15" i="10"/>
  <c r="Z14" i="10"/>
  <c r="Z13" i="10"/>
  <c r="Z22" i="10" s="1"/>
  <c r="U37" i="10"/>
  <c r="V36" i="10"/>
  <c r="V35" i="10"/>
  <c r="V34" i="10"/>
  <c r="V33" i="10"/>
  <c r="V32" i="10"/>
  <c r="V31" i="10"/>
  <c r="V30" i="10"/>
  <c r="V29" i="10"/>
  <c r="V28" i="10"/>
  <c r="U22" i="10"/>
  <c r="V21" i="10"/>
  <c r="V20" i="10"/>
  <c r="V19" i="10"/>
  <c r="V18" i="10"/>
  <c r="V17" i="10"/>
  <c r="V16" i="10"/>
  <c r="V15" i="10"/>
  <c r="V14" i="10"/>
  <c r="V13" i="10"/>
  <c r="V22" i="10" s="1"/>
  <c r="Q37" i="10"/>
  <c r="R36" i="10"/>
  <c r="R35" i="10"/>
  <c r="R34" i="10"/>
  <c r="R33" i="10"/>
  <c r="R32" i="10"/>
  <c r="R31" i="10"/>
  <c r="R30" i="10"/>
  <c r="R29" i="10"/>
  <c r="R28" i="10"/>
  <c r="Q22" i="10"/>
  <c r="R21" i="10"/>
  <c r="R20" i="10"/>
  <c r="R19" i="10"/>
  <c r="R18" i="10"/>
  <c r="R17" i="10"/>
  <c r="R16" i="10"/>
  <c r="R15" i="10"/>
  <c r="R14" i="10"/>
  <c r="R13" i="10"/>
  <c r="R22" i="10" s="1"/>
  <c r="M37" i="10"/>
  <c r="N36" i="10"/>
  <c r="N35" i="10"/>
  <c r="N34" i="10"/>
  <c r="N33" i="10"/>
  <c r="N32" i="10"/>
  <c r="N31" i="10"/>
  <c r="N30" i="10"/>
  <c r="N29" i="10"/>
  <c r="N28" i="10"/>
  <c r="M22" i="10"/>
  <c r="N21" i="10"/>
  <c r="N20" i="10"/>
  <c r="N19" i="10"/>
  <c r="N18" i="10"/>
  <c r="N17" i="10"/>
  <c r="N16" i="10"/>
  <c r="N15" i="10"/>
  <c r="N14" i="10"/>
  <c r="N13" i="10"/>
  <c r="I37" i="10"/>
  <c r="J36" i="10"/>
  <c r="J35" i="10"/>
  <c r="J34" i="10"/>
  <c r="J33" i="10"/>
  <c r="J32" i="10"/>
  <c r="J31" i="10"/>
  <c r="J30" i="10"/>
  <c r="J29" i="10"/>
  <c r="J28" i="10"/>
  <c r="I22" i="10"/>
  <c r="J21" i="10"/>
  <c r="J20" i="10"/>
  <c r="J19" i="10"/>
  <c r="J18" i="10"/>
  <c r="J17" i="10"/>
  <c r="J16" i="10"/>
  <c r="J15" i="10"/>
  <c r="J14" i="10"/>
  <c r="J13" i="10"/>
  <c r="E37" i="10"/>
  <c r="F36" i="10"/>
  <c r="F35" i="10"/>
  <c r="F34" i="10"/>
  <c r="F33" i="10"/>
  <c r="F32" i="10"/>
  <c r="F31" i="10"/>
  <c r="F30" i="10"/>
  <c r="F29" i="10"/>
  <c r="F28" i="10"/>
  <c r="E22" i="10"/>
  <c r="F21" i="10"/>
  <c r="F20" i="10"/>
  <c r="F19" i="10"/>
  <c r="F18" i="10"/>
  <c r="F17" i="10"/>
  <c r="F16" i="10"/>
  <c r="F15" i="10"/>
  <c r="F14" i="10"/>
  <c r="F13" i="10"/>
  <c r="Y37" i="9"/>
  <c r="Z36" i="9"/>
  <c r="Z35" i="9"/>
  <c r="Z34" i="9"/>
  <c r="Z33" i="9"/>
  <c r="Z32" i="9"/>
  <c r="Z31" i="9"/>
  <c r="Z30" i="9"/>
  <c r="Z29" i="9"/>
  <c r="Z28" i="9"/>
  <c r="Y22" i="9"/>
  <c r="Z21" i="9"/>
  <c r="Z20" i="9"/>
  <c r="Z19" i="9"/>
  <c r="Z18" i="9"/>
  <c r="Z17" i="9"/>
  <c r="Z16" i="9"/>
  <c r="Z15" i="9"/>
  <c r="Z14" i="9"/>
  <c r="Z13" i="9"/>
  <c r="Z22" i="9" s="1"/>
  <c r="U37" i="9"/>
  <c r="V36" i="9"/>
  <c r="V35" i="9"/>
  <c r="V34" i="9"/>
  <c r="V33" i="9"/>
  <c r="V32" i="9"/>
  <c r="V31" i="9"/>
  <c r="V30" i="9"/>
  <c r="V29" i="9"/>
  <c r="V28" i="9"/>
  <c r="U22" i="9"/>
  <c r="V21" i="9"/>
  <c r="V20" i="9"/>
  <c r="V19" i="9"/>
  <c r="V18" i="9"/>
  <c r="V17" i="9"/>
  <c r="V16" i="9"/>
  <c r="V15" i="9"/>
  <c r="V14" i="9"/>
  <c r="V13" i="9"/>
  <c r="V22" i="9" s="1"/>
  <c r="Q37" i="9"/>
  <c r="R36" i="9"/>
  <c r="R35" i="9"/>
  <c r="R34" i="9"/>
  <c r="R33" i="9"/>
  <c r="R32" i="9"/>
  <c r="R31" i="9"/>
  <c r="R30" i="9"/>
  <c r="R29" i="9"/>
  <c r="R28" i="9"/>
  <c r="Q22" i="9"/>
  <c r="R21" i="9"/>
  <c r="R20" i="9"/>
  <c r="R19" i="9"/>
  <c r="R18" i="9"/>
  <c r="R17" i="9"/>
  <c r="R16" i="9"/>
  <c r="R15" i="9"/>
  <c r="R14" i="9"/>
  <c r="R13" i="9"/>
  <c r="R22" i="9" s="1"/>
  <c r="M37" i="9"/>
  <c r="N36" i="9"/>
  <c r="N35" i="9"/>
  <c r="N34" i="9"/>
  <c r="N33" i="9"/>
  <c r="N32" i="9"/>
  <c r="N31" i="9"/>
  <c r="N30" i="9"/>
  <c r="N29" i="9"/>
  <c r="N28" i="9"/>
  <c r="M22" i="9"/>
  <c r="N21" i="9"/>
  <c r="N20" i="9"/>
  <c r="N19" i="9"/>
  <c r="N18" i="9"/>
  <c r="N17" i="9"/>
  <c r="N16" i="9"/>
  <c r="N15" i="9"/>
  <c r="N14" i="9"/>
  <c r="N13" i="9"/>
  <c r="N22" i="9" s="1"/>
  <c r="I37" i="9"/>
  <c r="J36" i="9"/>
  <c r="J35" i="9"/>
  <c r="J34" i="9"/>
  <c r="J33" i="9"/>
  <c r="J32" i="9"/>
  <c r="J31" i="9"/>
  <c r="J30" i="9"/>
  <c r="J29" i="9"/>
  <c r="J28" i="9"/>
  <c r="J37" i="9" s="1"/>
  <c r="I22" i="9"/>
  <c r="J21" i="9"/>
  <c r="J20" i="9"/>
  <c r="J19" i="9"/>
  <c r="J18" i="9"/>
  <c r="J17" i="9"/>
  <c r="J16" i="9"/>
  <c r="J15" i="9"/>
  <c r="J14" i="9"/>
  <c r="J13" i="9"/>
  <c r="E37" i="9"/>
  <c r="F36" i="9"/>
  <c r="F35" i="9"/>
  <c r="F34" i="9"/>
  <c r="F33" i="9"/>
  <c r="F32" i="9"/>
  <c r="F31" i="9"/>
  <c r="F30" i="9"/>
  <c r="F29" i="9"/>
  <c r="F28" i="9"/>
  <c r="F37" i="9" s="1"/>
  <c r="E22" i="9"/>
  <c r="F21" i="9"/>
  <c r="F20" i="9"/>
  <c r="F19" i="9"/>
  <c r="F18" i="9"/>
  <c r="F17" i="9"/>
  <c r="F16" i="9"/>
  <c r="F15" i="9"/>
  <c r="F14" i="9"/>
  <c r="F13" i="9"/>
  <c r="Y37" i="8"/>
  <c r="Z36" i="8"/>
  <c r="Z35" i="8"/>
  <c r="Z34" i="8"/>
  <c r="Z33" i="8"/>
  <c r="Z32" i="8"/>
  <c r="Z31" i="8"/>
  <c r="Z30" i="8"/>
  <c r="Z29" i="8"/>
  <c r="Z28" i="8"/>
  <c r="Y22" i="8"/>
  <c r="Z21" i="8"/>
  <c r="Z20" i="8"/>
  <c r="Z19" i="8"/>
  <c r="Z18" i="8"/>
  <c r="Z17" i="8"/>
  <c r="Z16" i="8"/>
  <c r="Z15" i="8"/>
  <c r="Z14" i="8"/>
  <c r="Z13" i="8"/>
  <c r="U22" i="8"/>
  <c r="V21" i="8"/>
  <c r="V20" i="8"/>
  <c r="V19" i="8"/>
  <c r="V18" i="8"/>
  <c r="V17" i="8"/>
  <c r="V16" i="8"/>
  <c r="V15" i="8"/>
  <c r="V14" i="8"/>
  <c r="V13" i="8"/>
  <c r="U37" i="8"/>
  <c r="V36" i="8"/>
  <c r="V35" i="8"/>
  <c r="V34" i="8"/>
  <c r="V33" i="8"/>
  <c r="V32" i="8"/>
  <c r="V31" i="8"/>
  <c r="V30" i="8"/>
  <c r="V29" i="8"/>
  <c r="V28" i="8"/>
  <c r="Q37" i="8"/>
  <c r="R36" i="8"/>
  <c r="R35" i="8"/>
  <c r="R34" i="8"/>
  <c r="R33" i="8"/>
  <c r="R32" i="8"/>
  <c r="R31" i="8"/>
  <c r="R30" i="8"/>
  <c r="R29" i="8"/>
  <c r="R28" i="8"/>
  <c r="Q22" i="8"/>
  <c r="R21" i="8"/>
  <c r="R20" i="8"/>
  <c r="R19" i="8"/>
  <c r="R18" i="8"/>
  <c r="R17" i="8"/>
  <c r="R16" i="8"/>
  <c r="R15" i="8"/>
  <c r="R14" i="8"/>
  <c r="R13" i="8"/>
  <c r="M37" i="8"/>
  <c r="N36" i="8"/>
  <c r="N35" i="8"/>
  <c r="N34" i="8"/>
  <c r="N33" i="8"/>
  <c r="N32" i="8"/>
  <c r="N31" i="8"/>
  <c r="N30" i="8"/>
  <c r="N29" i="8"/>
  <c r="N28" i="8"/>
  <c r="M22" i="8"/>
  <c r="N21" i="8"/>
  <c r="N20" i="8"/>
  <c r="N19" i="8"/>
  <c r="N18" i="8"/>
  <c r="N17" i="8"/>
  <c r="N16" i="8"/>
  <c r="N15" i="8"/>
  <c r="N14" i="8"/>
  <c r="N13" i="8"/>
  <c r="I37" i="8"/>
  <c r="J36" i="8"/>
  <c r="J35" i="8"/>
  <c r="J34" i="8"/>
  <c r="J33" i="8"/>
  <c r="J32" i="8"/>
  <c r="J31" i="8"/>
  <c r="J30" i="8"/>
  <c r="J29" i="8"/>
  <c r="J28" i="8"/>
  <c r="I22" i="8"/>
  <c r="J21" i="8"/>
  <c r="J20" i="8"/>
  <c r="J19" i="8"/>
  <c r="J18" i="8"/>
  <c r="J17" i="8"/>
  <c r="J16" i="8"/>
  <c r="J15" i="8"/>
  <c r="J14" i="8"/>
  <c r="J13" i="8"/>
  <c r="E37" i="8"/>
  <c r="F36" i="8"/>
  <c r="F35" i="8"/>
  <c r="F34" i="8"/>
  <c r="F33" i="8"/>
  <c r="F32" i="8"/>
  <c r="F31" i="8"/>
  <c r="F30" i="8"/>
  <c r="F29" i="8"/>
  <c r="F28" i="8"/>
  <c r="E22" i="8"/>
  <c r="F21" i="8"/>
  <c r="F20" i="8"/>
  <c r="F19" i="8"/>
  <c r="F18" i="8"/>
  <c r="F17" i="8"/>
  <c r="F16" i="8"/>
  <c r="F15" i="8"/>
  <c r="F14" i="8"/>
  <c r="F13" i="8"/>
  <c r="Z36" i="7"/>
  <c r="Z35" i="7"/>
  <c r="Z34" i="7"/>
  <c r="Z33" i="7"/>
  <c r="Z32" i="7"/>
  <c r="Z31" i="7"/>
  <c r="Z30" i="7"/>
  <c r="Z29" i="7"/>
  <c r="Z28" i="7"/>
  <c r="Y22" i="7"/>
  <c r="Z21" i="7"/>
  <c r="Z20" i="7"/>
  <c r="Z19" i="7"/>
  <c r="Z18" i="7"/>
  <c r="Z17" i="7"/>
  <c r="Z16" i="7"/>
  <c r="Z15" i="7"/>
  <c r="Z14" i="7"/>
  <c r="Z13" i="7"/>
  <c r="V36" i="7"/>
  <c r="V35" i="7"/>
  <c r="V34" i="7"/>
  <c r="V33" i="7"/>
  <c r="V32" i="7"/>
  <c r="V31" i="7"/>
  <c r="V30" i="7"/>
  <c r="V29" i="7"/>
  <c r="V28" i="7"/>
  <c r="U22" i="7"/>
  <c r="V21" i="7"/>
  <c r="V20" i="7"/>
  <c r="V19" i="7"/>
  <c r="V18" i="7"/>
  <c r="V17" i="7"/>
  <c r="V16" i="7"/>
  <c r="V15" i="7"/>
  <c r="V14" i="7"/>
  <c r="V13" i="7"/>
  <c r="R36" i="7"/>
  <c r="R35" i="7"/>
  <c r="R34" i="7"/>
  <c r="R33" i="7"/>
  <c r="R32" i="7"/>
  <c r="R31" i="7"/>
  <c r="R30" i="7"/>
  <c r="R29" i="7"/>
  <c r="R28" i="7"/>
  <c r="Q22" i="7"/>
  <c r="R21" i="7"/>
  <c r="R20" i="7"/>
  <c r="R19" i="7"/>
  <c r="R18" i="7"/>
  <c r="R17" i="7"/>
  <c r="R16" i="7"/>
  <c r="R15" i="7"/>
  <c r="R14" i="7"/>
  <c r="R13" i="7"/>
  <c r="R22" i="7" s="1"/>
  <c r="N36" i="7"/>
  <c r="N35" i="7"/>
  <c r="N34" i="7"/>
  <c r="N33" i="7"/>
  <c r="N32" i="7"/>
  <c r="N31" i="7"/>
  <c r="N30" i="7"/>
  <c r="N29" i="7"/>
  <c r="N28" i="7"/>
  <c r="M22" i="7"/>
  <c r="N21" i="7"/>
  <c r="N20" i="7"/>
  <c r="N19" i="7"/>
  <c r="N18" i="7"/>
  <c r="N17" i="7"/>
  <c r="N16" i="7"/>
  <c r="N15" i="7"/>
  <c r="N14" i="7"/>
  <c r="N13" i="7"/>
  <c r="J36" i="7"/>
  <c r="J35" i="7"/>
  <c r="J34" i="7"/>
  <c r="J33" i="7"/>
  <c r="J32" i="7"/>
  <c r="J31" i="7"/>
  <c r="J30" i="7"/>
  <c r="J29" i="7"/>
  <c r="J28" i="7"/>
  <c r="I22" i="7"/>
  <c r="J21" i="7"/>
  <c r="J20" i="7"/>
  <c r="J19" i="7"/>
  <c r="J18" i="7"/>
  <c r="J17" i="7"/>
  <c r="J16" i="7"/>
  <c r="J15" i="7"/>
  <c r="J14" i="7"/>
  <c r="J13" i="7"/>
  <c r="F36" i="7"/>
  <c r="F35" i="7"/>
  <c r="F34" i="7"/>
  <c r="F33" i="7"/>
  <c r="F32" i="7"/>
  <c r="F31" i="7"/>
  <c r="F30" i="7"/>
  <c r="F29" i="7"/>
  <c r="F28" i="7"/>
  <c r="E22" i="7"/>
  <c r="F21" i="7"/>
  <c r="F20" i="7"/>
  <c r="F19" i="7"/>
  <c r="F18" i="7"/>
  <c r="F17" i="7"/>
  <c r="F16" i="7"/>
  <c r="F15" i="7"/>
  <c r="F14" i="7"/>
  <c r="F13" i="7"/>
  <c r="Y37" i="6"/>
  <c r="Z36" i="6"/>
  <c r="Z35" i="6"/>
  <c r="Z34" i="6"/>
  <c r="Z33" i="6"/>
  <c r="Z32" i="6"/>
  <c r="Z31" i="6"/>
  <c r="Z30" i="6"/>
  <c r="Z29" i="6"/>
  <c r="Z28" i="6"/>
  <c r="Y22" i="6"/>
  <c r="Z21" i="6"/>
  <c r="Z20" i="6"/>
  <c r="Z19" i="6"/>
  <c r="Z18" i="6"/>
  <c r="Z17" i="6"/>
  <c r="Z16" i="6"/>
  <c r="Z15" i="6"/>
  <c r="Z14" i="6"/>
  <c r="Z13" i="6"/>
  <c r="U22" i="6"/>
  <c r="V21" i="6"/>
  <c r="V20" i="6"/>
  <c r="V19" i="6"/>
  <c r="V18" i="6"/>
  <c r="V17" i="6"/>
  <c r="V16" i="6"/>
  <c r="V15" i="6"/>
  <c r="V14" i="6"/>
  <c r="V13" i="6"/>
  <c r="U37" i="6"/>
  <c r="V36" i="6"/>
  <c r="V35" i="6"/>
  <c r="V34" i="6"/>
  <c r="V33" i="6"/>
  <c r="V32" i="6"/>
  <c r="V31" i="6"/>
  <c r="V30" i="6"/>
  <c r="V29" i="6"/>
  <c r="V28" i="6"/>
  <c r="Q37" i="6"/>
  <c r="R36" i="6"/>
  <c r="R35" i="6"/>
  <c r="R34" i="6"/>
  <c r="R33" i="6"/>
  <c r="R32" i="6"/>
  <c r="R31" i="6"/>
  <c r="R30" i="6"/>
  <c r="R29" i="6"/>
  <c r="R28" i="6"/>
  <c r="Q22" i="6"/>
  <c r="R21" i="6"/>
  <c r="R20" i="6"/>
  <c r="R19" i="6"/>
  <c r="R18" i="6"/>
  <c r="R17" i="6"/>
  <c r="R16" i="6"/>
  <c r="R15" i="6"/>
  <c r="R14" i="6"/>
  <c r="R13" i="6"/>
  <c r="M22" i="6"/>
  <c r="N21" i="6"/>
  <c r="N20" i="6"/>
  <c r="N19" i="6"/>
  <c r="N18" i="6"/>
  <c r="N17" i="6"/>
  <c r="N16" i="6"/>
  <c r="N15" i="6"/>
  <c r="N14" i="6"/>
  <c r="N13" i="6"/>
  <c r="M37" i="6"/>
  <c r="N36" i="6"/>
  <c r="N35" i="6"/>
  <c r="N34" i="6"/>
  <c r="N33" i="6"/>
  <c r="N32" i="6"/>
  <c r="N31" i="6"/>
  <c r="N30" i="6"/>
  <c r="N29" i="6"/>
  <c r="N28" i="6"/>
  <c r="I37" i="6"/>
  <c r="J36" i="6"/>
  <c r="J35" i="6"/>
  <c r="J34" i="6"/>
  <c r="J33" i="6"/>
  <c r="J32" i="6"/>
  <c r="J31" i="6"/>
  <c r="J30" i="6"/>
  <c r="J29" i="6"/>
  <c r="J28" i="6"/>
  <c r="I22" i="6"/>
  <c r="J21" i="6"/>
  <c r="J20" i="6"/>
  <c r="J19" i="6"/>
  <c r="J18" i="6"/>
  <c r="J17" i="6"/>
  <c r="J16" i="6"/>
  <c r="J15" i="6"/>
  <c r="J14" i="6"/>
  <c r="J13" i="6"/>
  <c r="E37" i="6"/>
  <c r="F36" i="6"/>
  <c r="F35" i="6"/>
  <c r="F34" i="6"/>
  <c r="F33" i="6"/>
  <c r="F32" i="6"/>
  <c r="F31" i="6"/>
  <c r="F30" i="6"/>
  <c r="F29" i="6"/>
  <c r="F28" i="6"/>
  <c r="E22" i="6"/>
  <c r="F21" i="6"/>
  <c r="F20" i="6"/>
  <c r="F19" i="6"/>
  <c r="F18" i="6"/>
  <c r="F17" i="6"/>
  <c r="F16" i="6"/>
  <c r="F15" i="6"/>
  <c r="F14" i="6"/>
  <c r="F13" i="6"/>
  <c r="R22" i="6" l="1"/>
  <c r="V37" i="6"/>
  <c r="Z37" i="10"/>
  <c r="N37" i="9"/>
  <c r="F37" i="10"/>
  <c r="J37" i="10"/>
  <c r="N37" i="10"/>
  <c r="N22" i="12"/>
  <c r="J37" i="6"/>
  <c r="N22" i="6"/>
  <c r="N37" i="11"/>
  <c r="F37" i="6"/>
  <c r="F37" i="12"/>
  <c r="R22" i="12"/>
  <c r="V22" i="12"/>
  <c r="Z22" i="12"/>
  <c r="V22" i="13"/>
  <c r="N22" i="13"/>
  <c r="J22" i="13"/>
  <c r="J37" i="8"/>
  <c r="Z22" i="8"/>
  <c r="N37" i="8"/>
  <c r="V37" i="8"/>
  <c r="R22" i="8"/>
  <c r="F37" i="7"/>
  <c r="F22" i="13"/>
  <c r="R22" i="13"/>
  <c r="J37" i="13"/>
  <c r="F37" i="13"/>
  <c r="F37" i="11"/>
  <c r="Z37" i="11"/>
  <c r="J37" i="11"/>
  <c r="N22" i="11"/>
  <c r="V37" i="11"/>
  <c r="J22" i="11"/>
  <c r="R37" i="11"/>
  <c r="R22" i="11"/>
  <c r="N22" i="10"/>
  <c r="V37" i="10"/>
  <c r="J22" i="10"/>
  <c r="R37" i="10"/>
  <c r="F22" i="10"/>
  <c r="J22" i="9"/>
  <c r="F22" i="9"/>
  <c r="R37" i="9"/>
  <c r="Z37" i="9"/>
  <c r="V37" i="9"/>
  <c r="Z37" i="8"/>
  <c r="R37" i="8"/>
  <c r="F22" i="8"/>
  <c r="F37" i="8"/>
  <c r="N22" i="8"/>
  <c r="J22" i="8"/>
  <c r="V22" i="8"/>
  <c r="N37" i="7"/>
  <c r="Z22" i="7"/>
  <c r="J37" i="7"/>
  <c r="V22" i="7"/>
  <c r="R37" i="7"/>
  <c r="N22" i="7"/>
  <c r="Z37" i="7"/>
  <c r="V37" i="7"/>
  <c r="J22" i="7"/>
  <c r="F22" i="7"/>
  <c r="Z37" i="6"/>
  <c r="R37" i="6"/>
  <c r="Z22" i="6"/>
  <c r="N37" i="6"/>
  <c r="V22" i="6"/>
  <c r="F22" i="6"/>
  <c r="J22" i="6"/>
  <c r="Y37" i="5"/>
  <c r="Z36" i="5"/>
  <c r="Z35" i="5"/>
  <c r="Z34" i="5"/>
  <c r="Z33" i="5"/>
  <c r="Z32" i="5"/>
  <c r="Z31" i="5"/>
  <c r="Z30" i="5"/>
  <c r="Z29" i="5"/>
  <c r="Z28" i="5"/>
  <c r="Y22" i="5"/>
  <c r="Z21" i="5"/>
  <c r="Z20" i="5"/>
  <c r="Z19" i="5"/>
  <c r="Z18" i="5"/>
  <c r="Z17" i="5"/>
  <c r="Z16" i="5"/>
  <c r="Z15" i="5"/>
  <c r="Z14" i="5"/>
  <c r="Z13" i="5"/>
  <c r="U37" i="5"/>
  <c r="V36" i="5"/>
  <c r="V35" i="5"/>
  <c r="V34" i="5"/>
  <c r="V33" i="5"/>
  <c r="V32" i="5"/>
  <c r="V31" i="5"/>
  <c r="V30" i="5"/>
  <c r="V29" i="5"/>
  <c r="V28" i="5"/>
  <c r="U22" i="5"/>
  <c r="V21" i="5"/>
  <c r="V20" i="5"/>
  <c r="V19" i="5"/>
  <c r="V18" i="5"/>
  <c r="V17" i="5"/>
  <c r="V16" i="5"/>
  <c r="V15" i="5"/>
  <c r="V14" i="5"/>
  <c r="V13" i="5"/>
  <c r="Q37" i="5"/>
  <c r="R36" i="5"/>
  <c r="R35" i="5"/>
  <c r="R34" i="5"/>
  <c r="R33" i="5"/>
  <c r="R32" i="5"/>
  <c r="R31" i="5"/>
  <c r="R30" i="5"/>
  <c r="R29" i="5"/>
  <c r="R28" i="5"/>
  <c r="Q22" i="5"/>
  <c r="R21" i="5"/>
  <c r="R20" i="5"/>
  <c r="R19" i="5"/>
  <c r="R18" i="5"/>
  <c r="R17" i="5"/>
  <c r="R16" i="5"/>
  <c r="R15" i="5"/>
  <c r="R14" i="5"/>
  <c r="R13" i="5"/>
  <c r="M37" i="5"/>
  <c r="N36" i="5"/>
  <c r="N35" i="5"/>
  <c r="N34" i="5"/>
  <c r="N33" i="5"/>
  <c r="N32" i="5"/>
  <c r="N31" i="5"/>
  <c r="N30" i="5"/>
  <c r="N29" i="5"/>
  <c r="N28" i="5"/>
  <c r="M22" i="5"/>
  <c r="N21" i="5"/>
  <c r="N20" i="5"/>
  <c r="N19" i="5"/>
  <c r="N18" i="5"/>
  <c r="N17" i="5"/>
  <c r="N16" i="5"/>
  <c r="N15" i="5"/>
  <c r="N14" i="5"/>
  <c r="N13" i="5"/>
  <c r="I37" i="5"/>
  <c r="J36" i="5"/>
  <c r="J35" i="5"/>
  <c r="J34" i="5"/>
  <c r="J33" i="5"/>
  <c r="J32" i="5"/>
  <c r="J31" i="5"/>
  <c r="J30" i="5"/>
  <c r="J29" i="5"/>
  <c r="J28" i="5"/>
  <c r="I22" i="5"/>
  <c r="J21" i="5"/>
  <c r="J20" i="5"/>
  <c r="J19" i="5"/>
  <c r="J18" i="5"/>
  <c r="J17" i="5"/>
  <c r="J16" i="5"/>
  <c r="J15" i="5"/>
  <c r="J14" i="5"/>
  <c r="J13" i="5"/>
  <c r="E37" i="5"/>
  <c r="F36" i="5"/>
  <c r="F35" i="5"/>
  <c r="F34" i="5"/>
  <c r="F33" i="5"/>
  <c r="F32" i="5"/>
  <c r="F31" i="5"/>
  <c r="F30" i="5"/>
  <c r="F29" i="5"/>
  <c r="F28" i="5"/>
  <c r="E22" i="5"/>
  <c r="F21" i="5"/>
  <c r="F20" i="5"/>
  <c r="F19" i="5"/>
  <c r="F18" i="5"/>
  <c r="F17" i="5"/>
  <c r="F16" i="5"/>
  <c r="F15" i="5"/>
  <c r="F14" i="5"/>
  <c r="F13" i="5"/>
  <c r="Y37" i="4"/>
  <c r="Z36" i="4"/>
  <c r="Z35" i="4"/>
  <c r="Z34" i="4"/>
  <c r="Z33" i="4"/>
  <c r="Z32" i="4"/>
  <c r="Z31" i="4"/>
  <c r="Z30" i="4"/>
  <c r="Z29" i="4"/>
  <c r="Z28" i="4"/>
  <c r="Y22" i="4"/>
  <c r="Z21" i="4"/>
  <c r="Z20" i="4"/>
  <c r="Z19" i="4"/>
  <c r="Z18" i="4"/>
  <c r="Z17" i="4"/>
  <c r="Z16" i="4"/>
  <c r="Z15" i="4"/>
  <c r="Z14" i="4"/>
  <c r="Z13" i="4"/>
  <c r="U22" i="4"/>
  <c r="V21" i="4"/>
  <c r="V20" i="4"/>
  <c r="V19" i="4"/>
  <c r="V18" i="4"/>
  <c r="V17" i="4"/>
  <c r="V16" i="4"/>
  <c r="V15" i="4"/>
  <c r="V14" i="4"/>
  <c r="V13" i="4"/>
  <c r="U37" i="4"/>
  <c r="V36" i="4"/>
  <c r="V35" i="4"/>
  <c r="V34" i="4"/>
  <c r="V33" i="4"/>
  <c r="V32" i="4"/>
  <c r="V31" i="4"/>
  <c r="V30" i="4"/>
  <c r="V29" i="4"/>
  <c r="V28" i="4"/>
  <c r="Q37" i="4"/>
  <c r="R36" i="4"/>
  <c r="R35" i="4"/>
  <c r="R34" i="4"/>
  <c r="R33" i="4"/>
  <c r="R32" i="4"/>
  <c r="R31" i="4"/>
  <c r="R30" i="4"/>
  <c r="R29" i="4"/>
  <c r="R28" i="4"/>
  <c r="Q22" i="4"/>
  <c r="R21" i="4"/>
  <c r="R20" i="4"/>
  <c r="R19" i="4"/>
  <c r="R18" i="4"/>
  <c r="R17" i="4"/>
  <c r="R16" i="4"/>
  <c r="R15" i="4"/>
  <c r="R14" i="4"/>
  <c r="R13" i="4"/>
  <c r="M37" i="4"/>
  <c r="N36" i="4"/>
  <c r="N35" i="4"/>
  <c r="N34" i="4"/>
  <c r="N33" i="4"/>
  <c r="N32" i="4"/>
  <c r="N31" i="4"/>
  <c r="N30" i="4"/>
  <c r="N29" i="4"/>
  <c r="N28" i="4"/>
  <c r="M22" i="4"/>
  <c r="N21" i="4"/>
  <c r="N20" i="4"/>
  <c r="N19" i="4"/>
  <c r="N18" i="4"/>
  <c r="N17" i="4"/>
  <c r="N16" i="4"/>
  <c r="N15" i="4"/>
  <c r="N14" i="4"/>
  <c r="N13" i="4"/>
  <c r="I37" i="4"/>
  <c r="J36" i="4"/>
  <c r="J35" i="4"/>
  <c r="J34" i="4"/>
  <c r="J33" i="4"/>
  <c r="J32" i="4"/>
  <c r="J31" i="4"/>
  <c r="J30" i="4"/>
  <c r="J29" i="4"/>
  <c r="J28" i="4"/>
  <c r="E37" i="4"/>
  <c r="F36" i="4"/>
  <c r="F35" i="4"/>
  <c r="F34" i="4"/>
  <c r="F33" i="4"/>
  <c r="F32" i="4"/>
  <c r="F31" i="4"/>
  <c r="F30" i="4"/>
  <c r="F29" i="4"/>
  <c r="F28" i="4"/>
  <c r="I22" i="4"/>
  <c r="J21" i="4"/>
  <c r="J20" i="4"/>
  <c r="J19" i="4"/>
  <c r="J18" i="4"/>
  <c r="J17" i="4"/>
  <c r="J16" i="4"/>
  <c r="J15" i="4"/>
  <c r="J14" i="4"/>
  <c r="J13" i="4"/>
  <c r="E22" i="4"/>
  <c r="F21" i="4"/>
  <c r="F20" i="4"/>
  <c r="F19" i="4"/>
  <c r="F18" i="4"/>
  <c r="F17" i="4"/>
  <c r="F16" i="4"/>
  <c r="F15" i="4"/>
  <c r="F14" i="4"/>
  <c r="F13" i="4"/>
  <c r="Y37" i="3"/>
  <c r="Z36" i="3"/>
  <c r="Z35" i="3"/>
  <c r="Z34" i="3"/>
  <c r="Z33" i="3"/>
  <c r="Z32" i="3"/>
  <c r="Z31" i="3"/>
  <c r="Z30" i="3"/>
  <c r="Z29" i="3"/>
  <c r="Z28" i="3"/>
  <c r="Y22" i="3"/>
  <c r="Z21" i="3"/>
  <c r="Z20" i="3"/>
  <c r="Z19" i="3"/>
  <c r="Z18" i="3"/>
  <c r="Z17" i="3"/>
  <c r="Z16" i="3"/>
  <c r="Z15" i="3"/>
  <c r="Z14" i="3"/>
  <c r="Z13" i="3"/>
  <c r="U37" i="3"/>
  <c r="V36" i="3"/>
  <c r="V35" i="3"/>
  <c r="V34" i="3"/>
  <c r="V33" i="3"/>
  <c r="V32" i="3"/>
  <c r="V31" i="3"/>
  <c r="V30" i="3"/>
  <c r="V29" i="3"/>
  <c r="V28" i="3"/>
  <c r="U22" i="3"/>
  <c r="V21" i="3"/>
  <c r="V20" i="3"/>
  <c r="V19" i="3"/>
  <c r="V18" i="3"/>
  <c r="V17" i="3"/>
  <c r="V16" i="3"/>
  <c r="V15" i="3"/>
  <c r="V14" i="3"/>
  <c r="V13" i="3"/>
  <c r="Q37" i="3"/>
  <c r="R36" i="3"/>
  <c r="R35" i="3"/>
  <c r="R34" i="3"/>
  <c r="R33" i="3"/>
  <c r="R32" i="3"/>
  <c r="R31" i="3"/>
  <c r="R30" i="3"/>
  <c r="R29" i="3"/>
  <c r="R28" i="3"/>
  <c r="Q22" i="3"/>
  <c r="R21" i="3"/>
  <c r="R20" i="3"/>
  <c r="R19" i="3"/>
  <c r="R18" i="3"/>
  <c r="R17" i="3"/>
  <c r="R16" i="3"/>
  <c r="R15" i="3"/>
  <c r="R14" i="3"/>
  <c r="R13" i="3"/>
  <c r="M22" i="3"/>
  <c r="N21" i="3"/>
  <c r="N20" i="3"/>
  <c r="N19" i="3"/>
  <c r="N18" i="3"/>
  <c r="N17" i="3"/>
  <c r="N16" i="3"/>
  <c r="N15" i="3"/>
  <c r="N14" i="3"/>
  <c r="N13" i="3"/>
  <c r="M37" i="3"/>
  <c r="N36" i="3"/>
  <c r="N35" i="3"/>
  <c r="N34" i="3"/>
  <c r="N33" i="3"/>
  <c r="N32" i="3"/>
  <c r="N31" i="3"/>
  <c r="N30" i="3"/>
  <c r="N29" i="3"/>
  <c r="N28" i="3"/>
  <c r="I37" i="3"/>
  <c r="J36" i="3"/>
  <c r="J35" i="3"/>
  <c r="J34" i="3"/>
  <c r="J33" i="3"/>
  <c r="J32" i="3"/>
  <c r="J31" i="3"/>
  <c r="J30" i="3"/>
  <c r="J29" i="3"/>
  <c r="J28" i="3"/>
  <c r="I22" i="3"/>
  <c r="J21" i="3"/>
  <c r="J20" i="3"/>
  <c r="J19" i="3"/>
  <c r="J18" i="3"/>
  <c r="J17" i="3"/>
  <c r="J16" i="3"/>
  <c r="J15" i="3"/>
  <c r="J14" i="3"/>
  <c r="J13" i="3"/>
  <c r="E37" i="3"/>
  <c r="F36" i="3"/>
  <c r="F35" i="3"/>
  <c r="F34" i="3"/>
  <c r="F33" i="3"/>
  <c r="F32" i="3"/>
  <c r="F31" i="3"/>
  <c r="F30" i="3"/>
  <c r="F29" i="3"/>
  <c r="F28" i="3"/>
  <c r="E22" i="3"/>
  <c r="F21" i="3"/>
  <c r="F20" i="3"/>
  <c r="F19" i="3"/>
  <c r="F18" i="3"/>
  <c r="F17" i="3"/>
  <c r="F16" i="3"/>
  <c r="F15" i="3"/>
  <c r="F14" i="3"/>
  <c r="F13" i="3"/>
  <c r="Y37" i="2"/>
  <c r="Y22" i="2"/>
  <c r="U37" i="2"/>
  <c r="U22" i="2"/>
  <c r="Q37" i="2"/>
  <c r="Q22" i="2"/>
  <c r="M37" i="2"/>
  <c r="M22" i="2"/>
  <c r="E37" i="2"/>
  <c r="I37" i="2"/>
  <c r="I22" i="2"/>
  <c r="Z36" i="2"/>
  <c r="Z35" i="2"/>
  <c r="Z34" i="2"/>
  <c r="Z33" i="2"/>
  <c r="Z32" i="2"/>
  <c r="Z31" i="2"/>
  <c r="Z30" i="2"/>
  <c r="Z29" i="2"/>
  <c r="Z28" i="2"/>
  <c r="Z21" i="2"/>
  <c r="Z20" i="2"/>
  <c r="Z19" i="2"/>
  <c r="Z18" i="2"/>
  <c r="Z17" i="2"/>
  <c r="Z16" i="2"/>
  <c r="Z15" i="2"/>
  <c r="Z14" i="2"/>
  <c r="Z13" i="2"/>
  <c r="V21" i="2"/>
  <c r="V20" i="2"/>
  <c r="V19" i="2"/>
  <c r="V18" i="2"/>
  <c r="V17" i="2"/>
  <c r="V16" i="2"/>
  <c r="V15" i="2"/>
  <c r="V14" i="2"/>
  <c r="V13" i="2"/>
  <c r="V36" i="2"/>
  <c r="V35" i="2"/>
  <c r="V34" i="2"/>
  <c r="V33" i="2"/>
  <c r="V32" i="2"/>
  <c r="V31" i="2"/>
  <c r="V30" i="2"/>
  <c r="V29" i="2"/>
  <c r="V28" i="2"/>
  <c r="R36" i="2"/>
  <c r="R35" i="2"/>
  <c r="R34" i="2"/>
  <c r="R33" i="2"/>
  <c r="R32" i="2"/>
  <c r="R31" i="2"/>
  <c r="R30" i="2"/>
  <c r="R29" i="2"/>
  <c r="R28" i="2"/>
  <c r="R21" i="2"/>
  <c r="R20" i="2"/>
  <c r="R19" i="2"/>
  <c r="R18" i="2"/>
  <c r="R17" i="2"/>
  <c r="R16" i="2"/>
  <c r="R15" i="2"/>
  <c r="R14" i="2"/>
  <c r="R13" i="2"/>
  <c r="N21" i="2"/>
  <c r="N20" i="2"/>
  <c r="N19" i="2"/>
  <c r="N18" i="2"/>
  <c r="N17" i="2"/>
  <c r="N16" i="2"/>
  <c r="N15" i="2"/>
  <c r="N14" i="2"/>
  <c r="N13" i="2"/>
  <c r="N36" i="2"/>
  <c r="N35" i="2"/>
  <c r="N34" i="2"/>
  <c r="N33" i="2"/>
  <c r="N32" i="2"/>
  <c r="N31" i="2"/>
  <c r="N30" i="2"/>
  <c r="N29" i="2"/>
  <c r="N28" i="2"/>
  <c r="J36" i="2"/>
  <c r="J35" i="2"/>
  <c r="J34" i="2"/>
  <c r="J33" i="2"/>
  <c r="J32" i="2"/>
  <c r="J31" i="2"/>
  <c r="J30" i="2"/>
  <c r="J29" i="2"/>
  <c r="J28" i="2"/>
  <c r="J21" i="2"/>
  <c r="J20" i="2"/>
  <c r="J19" i="2"/>
  <c r="J18" i="2"/>
  <c r="J17" i="2"/>
  <c r="J16" i="2"/>
  <c r="J15" i="2"/>
  <c r="J14" i="2"/>
  <c r="J13" i="2"/>
  <c r="F36" i="2"/>
  <c r="F35" i="2"/>
  <c r="F34" i="2"/>
  <c r="F33" i="2"/>
  <c r="F32" i="2"/>
  <c r="F31" i="2"/>
  <c r="F30" i="2"/>
  <c r="F29" i="2"/>
  <c r="F28" i="2"/>
  <c r="E22" i="2"/>
  <c r="D22" i="2"/>
  <c r="C22" i="2"/>
  <c r="F14" i="2"/>
  <c r="F15" i="2"/>
  <c r="F16" i="2"/>
  <c r="F17" i="2"/>
  <c r="F18" i="2"/>
  <c r="F19" i="2"/>
  <c r="F20" i="2"/>
  <c r="F21" i="2"/>
  <c r="F13" i="2"/>
  <c r="Y37" i="14"/>
  <c r="X37" i="14"/>
  <c r="W37" i="14"/>
  <c r="U37" i="14"/>
  <c r="T37" i="14"/>
  <c r="S37" i="14"/>
  <c r="Q37" i="14"/>
  <c r="P37" i="14"/>
  <c r="O37" i="14"/>
  <c r="M37" i="14"/>
  <c r="L37" i="14"/>
  <c r="K37" i="14"/>
  <c r="I37" i="14"/>
  <c r="H37" i="14"/>
  <c r="G37" i="14"/>
  <c r="D37" i="14"/>
  <c r="C37" i="14"/>
  <c r="Z36" i="14"/>
  <c r="V36" i="14"/>
  <c r="R36" i="14"/>
  <c r="N36" i="14"/>
  <c r="J36" i="14"/>
  <c r="F36" i="14"/>
  <c r="Z35" i="14"/>
  <c r="V35" i="14"/>
  <c r="R35" i="14"/>
  <c r="N35" i="14"/>
  <c r="J35" i="14"/>
  <c r="F35" i="14"/>
  <c r="Z34" i="14"/>
  <c r="V34" i="14"/>
  <c r="R34" i="14"/>
  <c r="N34" i="14"/>
  <c r="J34" i="14"/>
  <c r="F34" i="14"/>
  <c r="Z33" i="14"/>
  <c r="V33" i="14"/>
  <c r="R33" i="14"/>
  <c r="N33" i="14"/>
  <c r="J33" i="14"/>
  <c r="F33" i="14"/>
  <c r="Z32" i="14"/>
  <c r="V32" i="14"/>
  <c r="R32" i="14"/>
  <c r="N32" i="14"/>
  <c r="J32" i="14"/>
  <c r="F32" i="14"/>
  <c r="Z31" i="14"/>
  <c r="V31" i="14"/>
  <c r="R31" i="14"/>
  <c r="N31" i="14"/>
  <c r="J31" i="14"/>
  <c r="F31" i="14"/>
  <c r="Z30" i="14"/>
  <c r="V30" i="14"/>
  <c r="R30" i="14"/>
  <c r="N30" i="14"/>
  <c r="J30" i="14"/>
  <c r="F30" i="14"/>
  <c r="Z29" i="14"/>
  <c r="V29" i="14"/>
  <c r="R29" i="14"/>
  <c r="N29" i="14"/>
  <c r="J29" i="14"/>
  <c r="F29" i="14"/>
  <c r="Z28" i="14"/>
  <c r="V28" i="14"/>
  <c r="R28" i="14"/>
  <c r="N28" i="14"/>
  <c r="J28" i="14"/>
  <c r="F28" i="14"/>
  <c r="Y22" i="14"/>
  <c r="X22" i="14"/>
  <c r="W22" i="14"/>
  <c r="U22" i="14"/>
  <c r="T22" i="14"/>
  <c r="S22" i="14"/>
  <c r="Q22" i="14"/>
  <c r="P22" i="14"/>
  <c r="O22" i="14"/>
  <c r="M22" i="14"/>
  <c r="L22" i="14"/>
  <c r="K22" i="14"/>
  <c r="I22" i="14"/>
  <c r="H22" i="14"/>
  <c r="G22" i="14"/>
  <c r="E22" i="14"/>
  <c r="D22" i="14"/>
  <c r="C22" i="14"/>
  <c r="Z21" i="14"/>
  <c r="V21" i="14"/>
  <c r="R21" i="14"/>
  <c r="N21" i="14"/>
  <c r="J21" i="14"/>
  <c r="F21" i="14"/>
  <c r="Z20" i="14"/>
  <c r="V20" i="14"/>
  <c r="R20" i="14"/>
  <c r="N20" i="14"/>
  <c r="J20" i="14"/>
  <c r="F20" i="14"/>
  <c r="Z19" i="14"/>
  <c r="V19" i="14"/>
  <c r="R19" i="14"/>
  <c r="N19" i="14"/>
  <c r="J19" i="14"/>
  <c r="F19" i="14"/>
  <c r="Z18" i="14"/>
  <c r="V18" i="14"/>
  <c r="R18" i="14"/>
  <c r="N18" i="14"/>
  <c r="J18" i="14"/>
  <c r="F18" i="14"/>
  <c r="Z17" i="14"/>
  <c r="V17" i="14"/>
  <c r="R17" i="14"/>
  <c r="N17" i="14"/>
  <c r="J17" i="14"/>
  <c r="F17" i="14"/>
  <c r="Z16" i="14"/>
  <c r="V16" i="14"/>
  <c r="R16" i="14"/>
  <c r="N16" i="14"/>
  <c r="J16" i="14"/>
  <c r="F16" i="14"/>
  <c r="Z15" i="14"/>
  <c r="V15" i="14"/>
  <c r="R15" i="14"/>
  <c r="N15" i="14"/>
  <c r="J15" i="14"/>
  <c r="F15" i="14"/>
  <c r="Z14" i="14"/>
  <c r="V14" i="14"/>
  <c r="R14" i="14"/>
  <c r="N14" i="14"/>
  <c r="J14" i="14"/>
  <c r="F14" i="14"/>
  <c r="Z13" i="14"/>
  <c r="V13" i="14"/>
  <c r="R13" i="14"/>
  <c r="N13" i="14"/>
  <c r="J13" i="14"/>
  <c r="F13" i="14"/>
  <c r="Y37" i="13"/>
  <c r="X37" i="13"/>
  <c r="W37" i="13"/>
  <c r="U37" i="13"/>
  <c r="T37" i="13"/>
  <c r="S37" i="13"/>
  <c r="Q37" i="13"/>
  <c r="P37" i="13"/>
  <c r="O37" i="13"/>
  <c r="M37" i="13"/>
  <c r="L37" i="13"/>
  <c r="K37" i="13"/>
  <c r="H37" i="13"/>
  <c r="G37" i="13"/>
  <c r="D37" i="13"/>
  <c r="C37" i="13"/>
  <c r="Z36" i="13"/>
  <c r="V36" i="13"/>
  <c r="R36" i="13"/>
  <c r="N36" i="13"/>
  <c r="Z35" i="13"/>
  <c r="V35" i="13"/>
  <c r="R35" i="13"/>
  <c r="N35" i="13"/>
  <c r="Z34" i="13"/>
  <c r="V34" i="13"/>
  <c r="R34" i="13"/>
  <c r="N34" i="13"/>
  <c r="Z33" i="13"/>
  <c r="V33" i="13"/>
  <c r="R33" i="13"/>
  <c r="N33" i="13"/>
  <c r="Z32" i="13"/>
  <c r="V32" i="13"/>
  <c r="R32" i="13"/>
  <c r="N32" i="13"/>
  <c r="Z31" i="13"/>
  <c r="V31" i="13"/>
  <c r="R31" i="13"/>
  <c r="N31" i="13"/>
  <c r="Z30" i="13"/>
  <c r="V30" i="13"/>
  <c r="R30" i="13"/>
  <c r="N30" i="13"/>
  <c r="Z29" i="13"/>
  <c r="V29" i="13"/>
  <c r="R29" i="13"/>
  <c r="N29" i="13"/>
  <c r="Z28" i="13"/>
  <c r="V28" i="13"/>
  <c r="R28" i="13"/>
  <c r="N28" i="13"/>
  <c r="X22" i="13"/>
  <c r="W22" i="13"/>
  <c r="T22" i="13"/>
  <c r="S22" i="13"/>
  <c r="P22" i="13"/>
  <c r="O22" i="13"/>
  <c r="L22" i="13"/>
  <c r="K22" i="13"/>
  <c r="H22" i="13"/>
  <c r="G22" i="13"/>
  <c r="D22" i="13"/>
  <c r="C22" i="13"/>
  <c r="X37" i="12"/>
  <c r="W37" i="12"/>
  <c r="T37" i="12"/>
  <c r="S37" i="12"/>
  <c r="P37" i="12"/>
  <c r="O37" i="12"/>
  <c r="L37" i="12"/>
  <c r="K37" i="12"/>
  <c r="H37" i="12"/>
  <c r="G37" i="12"/>
  <c r="D37" i="12"/>
  <c r="C37" i="12"/>
  <c r="X22" i="12"/>
  <c r="W22" i="12"/>
  <c r="T22" i="12"/>
  <c r="S22" i="12"/>
  <c r="P22" i="12"/>
  <c r="O22" i="12"/>
  <c r="L22" i="12"/>
  <c r="K22" i="12"/>
  <c r="H22" i="12"/>
  <c r="G22" i="12"/>
  <c r="D22" i="12"/>
  <c r="C22" i="12"/>
  <c r="J21" i="12"/>
  <c r="J20" i="12"/>
  <c r="J19" i="12"/>
  <c r="J18" i="12"/>
  <c r="J17" i="12"/>
  <c r="J16" i="12"/>
  <c r="J15" i="12"/>
  <c r="J14" i="12"/>
  <c r="J13" i="12"/>
  <c r="X37" i="11"/>
  <c r="W37" i="11"/>
  <c r="T37" i="11"/>
  <c r="S37" i="11"/>
  <c r="P37" i="11"/>
  <c r="O37" i="11"/>
  <c r="L37" i="11"/>
  <c r="K37" i="11"/>
  <c r="H37" i="11"/>
  <c r="G37" i="11"/>
  <c r="D37" i="11"/>
  <c r="C37" i="11"/>
  <c r="X22" i="11"/>
  <c r="W22" i="11"/>
  <c r="T22" i="11"/>
  <c r="S22" i="11"/>
  <c r="P22" i="11"/>
  <c r="O22" i="11"/>
  <c r="L22" i="11"/>
  <c r="K22" i="11"/>
  <c r="H22" i="11"/>
  <c r="G22" i="11"/>
  <c r="D22" i="11"/>
  <c r="C22" i="11"/>
  <c r="X37" i="10"/>
  <c r="W37" i="10"/>
  <c r="T37" i="10"/>
  <c r="S37" i="10"/>
  <c r="P37" i="10"/>
  <c r="O37" i="10"/>
  <c r="L37" i="10"/>
  <c r="K37" i="10"/>
  <c r="H37" i="10"/>
  <c r="G37" i="10"/>
  <c r="D37" i="10"/>
  <c r="C37" i="10"/>
  <c r="X22" i="10"/>
  <c r="W22" i="10"/>
  <c r="T22" i="10"/>
  <c r="S22" i="10"/>
  <c r="P22" i="10"/>
  <c r="O22" i="10"/>
  <c r="L22" i="10"/>
  <c r="K22" i="10"/>
  <c r="H22" i="10"/>
  <c r="G22" i="10"/>
  <c r="D22" i="10"/>
  <c r="C22" i="10"/>
  <c r="X37" i="9"/>
  <c r="W37" i="9"/>
  <c r="T37" i="9"/>
  <c r="S37" i="9"/>
  <c r="P37" i="9"/>
  <c r="O37" i="9"/>
  <c r="L37" i="9"/>
  <c r="K37" i="9"/>
  <c r="H37" i="9"/>
  <c r="G37" i="9"/>
  <c r="D37" i="9"/>
  <c r="C37" i="9"/>
  <c r="X22" i="9"/>
  <c r="W22" i="9"/>
  <c r="T22" i="9"/>
  <c r="S22" i="9"/>
  <c r="P22" i="9"/>
  <c r="O22" i="9"/>
  <c r="L22" i="9"/>
  <c r="K22" i="9"/>
  <c r="H22" i="9"/>
  <c r="G22" i="9"/>
  <c r="D22" i="9"/>
  <c r="C22" i="9"/>
  <c r="X37" i="8"/>
  <c r="W37" i="8"/>
  <c r="T37" i="8"/>
  <c r="S37" i="8"/>
  <c r="P37" i="8"/>
  <c r="O37" i="8"/>
  <c r="L37" i="8"/>
  <c r="K37" i="8"/>
  <c r="H37" i="8"/>
  <c r="G37" i="8"/>
  <c r="D37" i="8"/>
  <c r="C37" i="8"/>
  <c r="X22" i="8"/>
  <c r="W22" i="8"/>
  <c r="T22" i="8"/>
  <c r="S22" i="8"/>
  <c r="P22" i="8"/>
  <c r="O22" i="8"/>
  <c r="L22" i="8"/>
  <c r="K22" i="8"/>
  <c r="H22" i="8"/>
  <c r="G22" i="8"/>
  <c r="D22" i="8"/>
  <c r="C22" i="8"/>
  <c r="X37" i="7"/>
  <c r="W37" i="7"/>
  <c r="T37" i="7"/>
  <c r="S37" i="7"/>
  <c r="P37" i="7"/>
  <c r="O37" i="7"/>
  <c r="L37" i="7"/>
  <c r="K37" i="7"/>
  <c r="H37" i="7"/>
  <c r="G37" i="7"/>
  <c r="D37" i="7"/>
  <c r="C37" i="7"/>
  <c r="X22" i="7"/>
  <c r="W22" i="7"/>
  <c r="T22" i="7"/>
  <c r="S22" i="7"/>
  <c r="P22" i="7"/>
  <c r="O22" i="7"/>
  <c r="L22" i="7"/>
  <c r="K22" i="7"/>
  <c r="H22" i="7"/>
  <c r="G22" i="7"/>
  <c r="D22" i="7"/>
  <c r="C22" i="7"/>
  <c r="X37" i="6"/>
  <c r="W37" i="6"/>
  <c r="T37" i="6"/>
  <c r="S37" i="6"/>
  <c r="P37" i="6"/>
  <c r="O37" i="6"/>
  <c r="L37" i="6"/>
  <c r="K37" i="6"/>
  <c r="H37" i="6"/>
  <c r="G37" i="6"/>
  <c r="D37" i="6"/>
  <c r="C37" i="6"/>
  <c r="X22" i="6"/>
  <c r="W22" i="6"/>
  <c r="T22" i="6"/>
  <c r="S22" i="6"/>
  <c r="P22" i="6"/>
  <c r="O22" i="6"/>
  <c r="L22" i="6"/>
  <c r="K22" i="6"/>
  <c r="H22" i="6"/>
  <c r="G22" i="6"/>
  <c r="D22" i="6"/>
  <c r="C22" i="6"/>
  <c r="X37" i="5"/>
  <c r="W37" i="5"/>
  <c r="T37" i="5"/>
  <c r="S37" i="5"/>
  <c r="P37" i="5"/>
  <c r="O37" i="5"/>
  <c r="L37" i="5"/>
  <c r="K37" i="5"/>
  <c r="H37" i="5"/>
  <c r="G37" i="5"/>
  <c r="D37" i="5"/>
  <c r="C37" i="5"/>
  <c r="X22" i="5"/>
  <c r="W22" i="5"/>
  <c r="T22" i="5"/>
  <c r="S22" i="5"/>
  <c r="P22" i="5"/>
  <c r="O22" i="5"/>
  <c r="L22" i="5"/>
  <c r="K22" i="5"/>
  <c r="H22" i="5"/>
  <c r="G22" i="5"/>
  <c r="D22" i="5"/>
  <c r="C22" i="5"/>
  <c r="X37" i="4"/>
  <c r="W37" i="4"/>
  <c r="T37" i="4"/>
  <c r="S37" i="4"/>
  <c r="P37" i="4"/>
  <c r="O37" i="4"/>
  <c r="L37" i="4"/>
  <c r="K37" i="4"/>
  <c r="H37" i="4"/>
  <c r="G37" i="4"/>
  <c r="D37" i="4"/>
  <c r="C37" i="4"/>
  <c r="X22" i="4"/>
  <c r="W22" i="4"/>
  <c r="T22" i="4"/>
  <c r="S22" i="4"/>
  <c r="P22" i="4"/>
  <c r="O22" i="4"/>
  <c r="L22" i="4"/>
  <c r="K22" i="4"/>
  <c r="H22" i="4"/>
  <c r="G22" i="4"/>
  <c r="D22" i="4"/>
  <c r="C22" i="4"/>
  <c r="X37" i="3"/>
  <c r="W37" i="3"/>
  <c r="T37" i="3"/>
  <c r="S37" i="3"/>
  <c r="P37" i="3"/>
  <c r="O37" i="3"/>
  <c r="L37" i="3"/>
  <c r="K37" i="3"/>
  <c r="H37" i="3"/>
  <c r="G37" i="3"/>
  <c r="D37" i="3"/>
  <c r="C37" i="3"/>
  <c r="X22" i="3"/>
  <c r="W22" i="3"/>
  <c r="T22" i="3"/>
  <c r="S22" i="3"/>
  <c r="P22" i="3"/>
  <c r="O22" i="3"/>
  <c r="L22" i="3"/>
  <c r="K22" i="3"/>
  <c r="H22" i="3"/>
  <c r="G22" i="3"/>
  <c r="D22" i="3"/>
  <c r="C22" i="3"/>
  <c r="X37" i="2"/>
  <c r="W37" i="2"/>
  <c r="T37" i="2"/>
  <c r="S37" i="2"/>
  <c r="P37" i="2"/>
  <c r="O37" i="2"/>
  <c r="L37" i="2"/>
  <c r="K37" i="2"/>
  <c r="H37" i="2"/>
  <c r="G37" i="2"/>
  <c r="D37" i="2"/>
  <c r="C37" i="2"/>
  <c r="X22" i="2"/>
  <c r="W22" i="2"/>
  <c r="T22" i="2"/>
  <c r="S22" i="2"/>
  <c r="P22" i="2"/>
  <c r="O22" i="2"/>
  <c r="L22" i="2"/>
  <c r="K22" i="2"/>
  <c r="H22" i="2"/>
  <c r="G22" i="2"/>
  <c r="Z22" i="3" l="1"/>
  <c r="F22" i="5"/>
  <c r="R22" i="5"/>
  <c r="N22" i="3"/>
  <c r="N37" i="4"/>
  <c r="N37" i="5"/>
  <c r="J37" i="5"/>
  <c r="V37" i="5"/>
  <c r="Z22" i="5"/>
  <c r="V22" i="5"/>
  <c r="F37" i="5"/>
  <c r="Z37" i="5"/>
  <c r="N22" i="5"/>
  <c r="J22" i="5"/>
  <c r="R37" i="5"/>
  <c r="Z22" i="4"/>
  <c r="Z37" i="4"/>
  <c r="F22" i="4"/>
  <c r="J37" i="4"/>
  <c r="V37" i="4"/>
  <c r="J22" i="4"/>
  <c r="N22" i="4"/>
  <c r="R22" i="4"/>
  <c r="V22" i="4"/>
  <c r="F37" i="4"/>
  <c r="R37" i="4"/>
  <c r="Z37" i="3"/>
  <c r="J22" i="3"/>
  <c r="R22" i="3"/>
  <c r="J37" i="3"/>
  <c r="V22" i="3"/>
  <c r="F37" i="3"/>
  <c r="N37" i="3"/>
  <c r="V37" i="3"/>
  <c r="R37" i="3"/>
  <c r="F22" i="3"/>
  <c r="F22" i="2"/>
  <c r="N22" i="2"/>
  <c r="J37" i="2"/>
  <c r="F22" i="14"/>
  <c r="Z37" i="14"/>
  <c r="J22" i="14"/>
  <c r="N22" i="14"/>
  <c r="R22" i="14"/>
  <c r="N37" i="14"/>
  <c r="R37" i="14"/>
  <c r="Z22" i="14"/>
  <c r="V37" i="14"/>
  <c r="F37" i="14"/>
  <c r="J37" i="14"/>
  <c r="V22" i="14"/>
  <c r="N37" i="13"/>
  <c r="V37" i="13"/>
  <c r="Z37" i="13"/>
  <c r="R37" i="13"/>
  <c r="J22" i="12"/>
  <c r="R37" i="2"/>
  <c r="V37" i="2"/>
  <c r="Z37" i="2"/>
  <c r="F37" i="2"/>
  <c r="J22" i="2"/>
  <c r="R22" i="2"/>
  <c r="V22" i="2"/>
  <c r="Z22" i="2"/>
  <c r="N37" i="2"/>
</calcChain>
</file>

<file path=xl/sharedStrings.xml><?xml version="1.0" encoding="utf-8"?>
<sst xmlns="http://schemas.openxmlformats.org/spreadsheetml/2006/main" count="1246" uniqueCount="47">
  <si>
    <t>RECAUDACIONES MENSUALES EN LA SEGURIDAD SOCIAL DE LARGO PLAZO</t>
  </si>
  <si>
    <t>DEPARTAMENTO</t>
  </si>
  <si>
    <t>ENERO</t>
  </si>
  <si>
    <t>FEBRERO</t>
  </si>
  <si>
    <t>MARZO</t>
  </si>
  <si>
    <t>ABRIL</t>
  </si>
  <si>
    <t>MAYO</t>
  </si>
  <si>
    <t>JUNIO</t>
  </si>
  <si>
    <t>AFP Previsión</t>
  </si>
  <si>
    <t>AFP Futuro</t>
  </si>
  <si>
    <t>GESTORA</t>
  </si>
  <si>
    <t>TOTAL</t>
  </si>
  <si>
    <t>BENI</t>
  </si>
  <si>
    <t>CHUQUISACA</t>
  </si>
  <si>
    <t>COCHABAMBA</t>
  </si>
  <si>
    <t>LA PAZ</t>
  </si>
  <si>
    <t>ORURO</t>
  </si>
  <si>
    <t>PANDO</t>
  </si>
  <si>
    <t>POTOSI</t>
  </si>
  <si>
    <t>SANTA CRUZ</t>
  </si>
  <si>
    <t>TARIJA</t>
  </si>
  <si>
    <t>JULIO</t>
  </si>
  <si>
    <t>AGOSTO</t>
  </si>
  <si>
    <t>SEPTIEMBRE</t>
  </si>
  <si>
    <t>OCTUBRE</t>
  </si>
  <si>
    <t>NOVIEMBRE</t>
  </si>
  <si>
    <t>DICIEMBRE</t>
  </si>
  <si>
    <t>POTOSÍ</t>
  </si>
  <si>
    <t>GESTIÓN 2011</t>
  </si>
  <si>
    <t>(Expresado en bolivianos)</t>
  </si>
  <si>
    <t>GESTIÓN 2012</t>
  </si>
  <si>
    <t>GESTIÓN 2013</t>
  </si>
  <si>
    <t>GESTIÓN 2014</t>
  </si>
  <si>
    <t>GESTIÓN 2015</t>
  </si>
  <si>
    <t>GESTIÓN 2016</t>
  </si>
  <si>
    <t>GESTIÓN 2017</t>
  </si>
  <si>
    <t>GESTIÓN 2020</t>
  </si>
  <si>
    <t>GESTIÓN 2021</t>
  </si>
  <si>
    <t>GESTIÓN 2022</t>
  </si>
  <si>
    <t>Por Departamentos y Entidad</t>
  </si>
  <si>
    <t>Fuente: Futuro de Bolivia S.A. AFP y BBVA Previsión AFP S.A.</t>
  </si>
  <si>
    <t>GESTIÓN 2018</t>
  </si>
  <si>
    <t>GESTIÓN 2019</t>
  </si>
  <si>
    <t>Fuente: Futuro de Bolivia S.A. AFP, BBVA Previsión AFP S.A. y Gestora Pública de la Seguridad Social de Largo Plazo.</t>
  </si>
  <si>
    <t>GESTIÓN 2023</t>
  </si>
  <si>
    <t>Fuente: Futuro de Bolivia S.A, AFP, BBVA Previsión AFP S.A. y Gestora Pública de la Seguridad social de Largo Plazo.</t>
  </si>
  <si>
    <t>GESTIÓN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</si>
</sst>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6" x14ac:knownFonts="1">
    <font>
      <sz val="8"/>
      <color rgb="FF000000"/>
      <name val="Arial"/>
      <charset val="1"/>
    </font>
    <font>
      <b/>
      <i/>
      <sz val="14"/>
      <color rgb="FF000000"/>
      <name val="Arial"/>
      <family val="2"/>
      <charset val="1"/>
    </font>
    <font>
      <b/>
      <i/>
      <sz val="12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theme="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7375E"/>
        <bgColor rgb="FF333399"/>
      </patternFill>
    </fill>
    <fill>
      <patternFill patternType="solid">
        <fgColor rgb="FF558ED5"/>
        <bgColor rgb="FFCC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1" fontId="11" fillId="0" borderId="2" xfId="0" applyNumberFormat="1" applyFont="1" applyBorder="1"/>
    <xf numFmtId="41" fontId="11" fillId="0" borderId="0" xfId="0" applyNumberFormat="1" applyFont="1"/>
    <xf numFmtId="41" fontId="12" fillId="3" borderId="1" xfId="0" applyNumberFormat="1" applyFont="1" applyFill="1" applyBorder="1"/>
    <xf numFmtId="0" fontId="12" fillId="3" borderId="1" xfId="0" applyFont="1" applyFill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1" fontId="12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41" fontId="11" fillId="0" borderId="0" xfId="0" applyNumberFormat="1" applyFont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41" fontId="12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1" fontId="12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13" fillId="0" borderId="2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41" fontId="11" fillId="0" borderId="2" xfId="0" applyNumberFormat="1" applyFont="1" applyBorder="1" applyAlignment="1">
      <alignment vertical="center"/>
    </xf>
    <xf numFmtId="41" fontId="13" fillId="0" borderId="2" xfId="0" applyNumberFormat="1" applyFont="1" applyBorder="1" applyAlignment="1">
      <alignment vertical="center"/>
    </xf>
    <xf numFmtId="41" fontId="13" fillId="0" borderId="0" xfId="0" applyNumberFormat="1" applyFont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horizontal="right" vertical="center"/>
    </xf>
    <xf numFmtId="41" fontId="12" fillId="3" borderId="1" xfId="0" applyNumberFormat="1" applyFont="1" applyFill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164" fontId="11" fillId="0" borderId="2" xfId="1" applyNumberFormat="1" applyFont="1" applyBorder="1" applyAlignment="1">
      <alignment vertical="center"/>
    </xf>
    <xf numFmtId="164" fontId="11" fillId="0" borderId="0" xfId="1" applyNumberFormat="1" applyFont="1" applyAlignment="1">
      <alignment vertical="center"/>
    </xf>
    <xf numFmtId="164" fontId="13" fillId="0" borderId="2" xfId="1" applyNumberFormat="1" applyFont="1" applyBorder="1" applyAlignment="1">
      <alignment vertical="center"/>
    </xf>
    <xf numFmtId="164" fontId="13" fillId="0" borderId="0" xfId="1" applyNumberFormat="1" applyFont="1" applyAlignment="1">
      <alignment vertical="center"/>
    </xf>
    <xf numFmtId="164" fontId="12" fillId="3" borderId="1" xfId="1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vertical="center"/>
    </xf>
    <xf numFmtId="164" fontId="11" fillId="0" borderId="2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12" fillId="3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4" fontId="11" fillId="0" borderId="2" xfId="1" applyNumberFormat="1" applyFont="1" applyBorder="1"/>
    <xf numFmtId="164" fontId="11" fillId="0" borderId="0" xfId="1" applyNumberFormat="1" applyFont="1"/>
    <xf numFmtId="164" fontId="12" fillId="3" borderId="1" xfId="1" applyNumberFormat="1" applyFont="1" applyFill="1" applyBorder="1"/>
    <xf numFmtId="164" fontId="12" fillId="3" borderId="1" xfId="1" applyNumberFormat="1" applyFont="1" applyFill="1" applyBorder="1" applyAlignment="1">
      <alignment horizontal="center"/>
    </xf>
    <xf numFmtId="164" fontId="12" fillId="3" borderId="1" xfId="1" applyNumberFormat="1" applyFont="1" applyFill="1" applyBorder="1" applyAlignment="1">
      <alignment vertical="center"/>
    </xf>
    <xf numFmtId="164" fontId="12" fillId="3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1" fillId="0" borderId="3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11" fillId="0" borderId="0" xfId="1" applyNumberFormat="1" applyFont="1" applyFill="1" applyAlignment="1">
      <alignment horizontal="center" vertical="center"/>
    </xf>
    <xf numFmtId="164" fontId="11" fillId="0" borderId="2" xfId="1" applyNumberFormat="1" applyFont="1" applyFill="1" applyBorder="1" applyAlignment="1">
      <alignment vertical="center"/>
    </xf>
    <xf numFmtId="164" fontId="11" fillId="0" borderId="0" xfId="1" applyNumberFormat="1" applyFont="1" applyFill="1" applyAlignment="1">
      <alignment vertical="center"/>
    </xf>
    <xf numFmtId="164" fontId="11" fillId="0" borderId="4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E4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58ED5"/>
      <color rgb="FF0E2841"/>
      <color rgb="FFCCE4FF"/>
      <color rgb="FF1737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15875</xdr:rowOff>
    </xdr:from>
    <xdr:to>
      <xdr:col>17</xdr:col>
      <xdr:colOff>327026</xdr:colOff>
      <xdr:row>54</xdr:row>
      <xdr:rowOff>93807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4ACF37-4D08-4283-8E72-24CF78316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15875"/>
          <a:ext cx="11915776" cy="7793182"/>
        </a:xfrm>
        <a:prstGeom prst="rect">
          <a:avLst/>
        </a:prstGeom>
      </xdr:spPr>
    </xdr:pic>
    <xdr:clientData/>
  </xdr:twoCellAnchor>
  <xdr:twoCellAnchor>
    <xdr:from>
      <xdr:col>0</xdr:col>
      <xdr:colOff>328180</xdr:colOff>
      <xdr:row>1</xdr:row>
      <xdr:rowOff>98715</xdr:rowOff>
    </xdr:from>
    <xdr:to>
      <xdr:col>10</xdr:col>
      <xdr:colOff>606137</xdr:colOff>
      <xdr:row>13</xdr:row>
      <xdr:rowOff>51955</xdr:rowOff>
    </xdr:to>
    <xdr:sp macro="" textlink="">
      <xdr:nvSpPr>
        <xdr:cNvPr id="3" name="Diagrama de flujo: proceso alternativo 2">
          <a:extLst>
            <a:ext uri="{FF2B5EF4-FFF2-40B4-BE49-F238E27FC236}">
              <a16:creationId xmlns:a16="http://schemas.microsoft.com/office/drawing/2014/main" id="{60638EA0-9D07-4E9D-B88B-233867FA3739}"/>
            </a:ext>
          </a:extLst>
        </xdr:cNvPr>
        <xdr:cNvSpPr/>
      </xdr:nvSpPr>
      <xdr:spPr>
        <a:xfrm>
          <a:off x="328180" y="237260"/>
          <a:ext cx="7205230" cy="1615786"/>
        </a:xfrm>
        <a:prstGeom prst="flowChartAlternateProcess">
          <a:avLst/>
        </a:prstGeom>
        <a:solidFill>
          <a:schemeClr val="bg2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 editAs="oneCell">
    <xdr:from>
      <xdr:col>1</xdr:col>
      <xdr:colOff>182512</xdr:colOff>
      <xdr:row>3</xdr:row>
      <xdr:rowOff>73033</xdr:rowOff>
    </xdr:from>
    <xdr:to>
      <xdr:col>10</xdr:col>
      <xdr:colOff>255263</xdr:colOff>
      <xdr:row>11</xdr:row>
      <xdr:rowOff>86592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6C24CB-88D9-4BAE-B6A2-4BE57B6A3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5239" y="488669"/>
          <a:ext cx="6307297" cy="1121923"/>
        </a:xfrm>
        <a:prstGeom prst="rect">
          <a:avLst/>
        </a:prstGeom>
      </xdr:spPr>
    </xdr:pic>
    <xdr:clientData/>
  </xdr:twoCellAnchor>
  <xdr:twoCellAnchor>
    <xdr:from>
      <xdr:col>2</xdr:col>
      <xdr:colOff>600939</xdr:colOff>
      <xdr:row>35</xdr:row>
      <xdr:rowOff>109105</xdr:rowOff>
    </xdr:from>
    <xdr:to>
      <xdr:col>15</xdr:col>
      <xdr:colOff>17317</xdr:colOff>
      <xdr:row>41</xdr:row>
      <xdr:rowOff>1995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EC09AE53-716D-4375-B9F6-2C3E0833D45D}"/>
            </a:ext>
          </a:extLst>
        </xdr:cNvPr>
        <xdr:cNvSpPr txBox="1">
          <a:spLocks noGrp="1"/>
        </xdr:cNvSpPr>
      </xdr:nvSpPr>
      <xdr:spPr>
        <a:xfrm>
          <a:off x="1986394" y="4958196"/>
          <a:ext cx="8421832" cy="7241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RECAUDACIONES MENSUALES EN LA SEGURIDAD SOCIAL DE LARGO PLAZO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POR DEPARTAMENTOS Y ENTIDAD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681401</xdr:colOff>
      <xdr:row>1</xdr:row>
      <xdr:rowOff>87921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2556602E-1AFA-4374-92FC-95B6DFFFC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88209" y="234459"/>
          <a:ext cx="1276350" cy="4381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703385</xdr:colOff>
      <xdr:row>1</xdr:row>
      <xdr:rowOff>80597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09FBB256-0FCD-4C85-8079-1291ECD40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9597" y="227135"/>
          <a:ext cx="1276350" cy="43815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586155</xdr:colOff>
      <xdr:row>1</xdr:row>
      <xdr:rowOff>87923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95654D66-9885-41AE-AB34-9824BA256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7713" y="234461"/>
          <a:ext cx="1276350" cy="43815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732692</xdr:colOff>
      <xdr:row>1</xdr:row>
      <xdr:rowOff>80596</xdr:rowOff>
    </xdr:from>
    <xdr:ext cx="1276350" cy="438150"/>
    <xdr:pic>
      <xdr:nvPicPr>
        <xdr:cNvPr id="4" name="APS logo" descr="APS logo">
          <a:extLst>
            <a:ext uri="{FF2B5EF4-FFF2-40B4-BE49-F238E27FC236}">
              <a16:creationId xmlns:a16="http://schemas.microsoft.com/office/drawing/2014/main" id="{B969C2BB-AC7E-45A6-9BCF-1D26F06C5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1577" y="227134"/>
          <a:ext cx="1276350" cy="43815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798635</xdr:colOff>
      <xdr:row>1</xdr:row>
      <xdr:rowOff>87923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5F18040A-0AD5-4B6C-8C4E-2A7DCA4FE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2577" y="234461"/>
          <a:ext cx="1276350" cy="43815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1312985</xdr:colOff>
      <xdr:row>2</xdr:row>
      <xdr:rowOff>11723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D2594EDC-7C45-4B79-A780-FAF3A217C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10060" y="297473"/>
          <a:ext cx="1276350" cy="438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642183</xdr:colOff>
      <xdr:row>1</xdr:row>
      <xdr:rowOff>92664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BBE89988-0805-44D1-AEE3-00E44253A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8491" y="239202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645437</xdr:colOff>
      <xdr:row>1</xdr:row>
      <xdr:rowOff>91252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16BC3FFC-3341-4CD4-81C6-F22F491A1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8379" y="237790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608133</xdr:colOff>
      <xdr:row>1</xdr:row>
      <xdr:rowOff>95250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CCDED01-1CDE-4605-89FA-7615ABAA8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1075" y="241788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556847</xdr:colOff>
      <xdr:row>1</xdr:row>
      <xdr:rowOff>87922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E15E4510-C67B-47F0-B6A3-E714E0F82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7116" y="234460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637439</xdr:colOff>
      <xdr:row>1</xdr:row>
      <xdr:rowOff>87923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8D18D132-E4DA-48D0-9904-DBCA8FFB5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4439" y="234461"/>
          <a:ext cx="1276350" cy="438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600806</xdr:colOff>
      <xdr:row>1</xdr:row>
      <xdr:rowOff>95250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9AD882A7-C0CE-432E-A9F0-188F98253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46421" y="241788"/>
          <a:ext cx="1276350" cy="438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666750</xdr:colOff>
      <xdr:row>2</xdr:row>
      <xdr:rowOff>36635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ED32DB82-AE71-40F4-ABA5-D849F9BCB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9692" y="476250"/>
          <a:ext cx="1276350" cy="4381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637442</xdr:colOff>
      <xdr:row>1</xdr:row>
      <xdr:rowOff>95251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FC10B0B-672B-40A7-85AE-461A24384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4346" y="241789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A1E5-BF71-4A64-A3FC-3E775C6CA9FD}">
  <sheetPr codeName="Hoja1">
    <pageSetUpPr fitToPage="1"/>
  </sheetPr>
  <dimension ref="A1"/>
  <sheetViews>
    <sheetView view="pageBreakPreview" zoomScale="55" zoomScaleNormal="55" zoomScaleSheetLayoutView="55" workbookViewId="0">
      <selection activeCell="O67" sqref="O67"/>
    </sheetView>
  </sheetViews>
  <sheetFormatPr baseColWidth="10" defaultRowHeight="11.25" x14ac:dyDescent="0.2"/>
  <cols>
    <col min="18" max="18" width="5.83203125" customWidth="1"/>
  </cols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2D46-4511-472B-BFEF-3553444C8462}">
  <sheetPr codeName="Hoja10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customWidth="1"/>
    <col min="2" max="2" width="21.83203125" customWidth="1"/>
    <col min="3" max="26" width="23.33203125" customWidth="1"/>
  </cols>
  <sheetData>
    <row r="1" spans="1:44" x14ac:dyDescent="0.2">
      <c r="Z1" s="63"/>
    </row>
    <row r="2" spans="1:44" x14ac:dyDescent="0.2">
      <c r="Z2" s="63"/>
    </row>
    <row r="3" spans="1:44" x14ac:dyDescent="0.2">
      <c r="Z3" s="63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" x14ac:dyDescent="0.2">
      <c r="A6" s="18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16.5" customHeight="1" x14ac:dyDescent="0.2">
      <c r="A7" s="2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5" x14ac:dyDescent="0.2">
      <c r="A8" s="2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13.5" customHeight="1" x14ac:dyDescent="0.2">
      <c r="B10" s="62" t="s">
        <v>1</v>
      </c>
      <c r="C10" s="62" t="s">
        <v>42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5">
      <c r="B13" s="11" t="s">
        <v>12</v>
      </c>
      <c r="C13" s="53">
        <v>1496843.8</v>
      </c>
      <c r="D13" s="54">
        <v>11368202.73</v>
      </c>
      <c r="E13" s="54">
        <v>0</v>
      </c>
      <c r="F13" s="54">
        <f>+SUM(C13:E13)</f>
        <v>12865046.530000001</v>
      </c>
      <c r="G13" s="53">
        <v>1147302.8799999999</v>
      </c>
      <c r="H13" s="54">
        <v>8521789.4499999993</v>
      </c>
      <c r="I13" s="54">
        <v>0</v>
      </c>
      <c r="J13" s="54">
        <f>+SUM(G13:I13)</f>
        <v>9669092.3299999982</v>
      </c>
      <c r="K13" s="53">
        <v>1116100.92</v>
      </c>
      <c r="L13" s="54">
        <v>9869425.6099999994</v>
      </c>
      <c r="M13" s="54">
        <v>0</v>
      </c>
      <c r="N13" s="54">
        <f>+SUM(K13:M13)</f>
        <v>10985526.529999999</v>
      </c>
      <c r="O13" s="53">
        <v>1480053.99</v>
      </c>
      <c r="P13" s="54">
        <v>9789882.2200000007</v>
      </c>
      <c r="Q13" s="54">
        <v>0</v>
      </c>
      <c r="R13" s="54">
        <f>+SUM(O13:Q13)</f>
        <v>11269936.210000001</v>
      </c>
      <c r="S13" s="53">
        <v>1238106.96</v>
      </c>
      <c r="T13" s="54">
        <v>10329173.699999999</v>
      </c>
      <c r="U13" s="54">
        <v>0</v>
      </c>
      <c r="V13" s="54">
        <f>+SUM(S13:U13)</f>
        <v>11567280.66</v>
      </c>
      <c r="W13" s="53">
        <v>1454273.82</v>
      </c>
      <c r="X13" s="54">
        <v>9975880.7400000002</v>
      </c>
      <c r="Y13" s="54">
        <v>0</v>
      </c>
      <c r="Z13" s="54">
        <f>+SUM(W13:Y13)</f>
        <v>11430154.560000001</v>
      </c>
    </row>
    <row r="14" spans="1:44" ht="13.5" customHeight="1" x14ac:dyDescent="0.25">
      <c r="B14" s="11" t="s">
        <v>13</v>
      </c>
      <c r="C14" s="53">
        <v>18188855.07</v>
      </c>
      <c r="D14" s="54">
        <v>819540.82</v>
      </c>
      <c r="E14" s="54">
        <v>0</v>
      </c>
      <c r="F14" s="54">
        <f t="shared" ref="F14:F21" si="0">+SUM(C14:E14)</f>
        <v>19008395.890000001</v>
      </c>
      <c r="G14" s="53">
        <v>16613577.529999999</v>
      </c>
      <c r="H14" s="54">
        <v>797840.5</v>
      </c>
      <c r="I14" s="54">
        <v>0</v>
      </c>
      <c r="J14" s="54">
        <f t="shared" ref="J14:J21" si="1">+SUM(G14:I14)</f>
        <v>17411418.030000001</v>
      </c>
      <c r="K14" s="53">
        <v>17021086.420000002</v>
      </c>
      <c r="L14" s="54">
        <v>763066.37</v>
      </c>
      <c r="M14" s="54">
        <v>0</v>
      </c>
      <c r="N14" s="54">
        <f t="shared" ref="N14:N21" si="2">+SUM(K14:M14)</f>
        <v>17784152.790000003</v>
      </c>
      <c r="O14" s="53">
        <v>18122531.149999999</v>
      </c>
      <c r="P14" s="54">
        <v>858469.8</v>
      </c>
      <c r="Q14" s="54">
        <v>0</v>
      </c>
      <c r="R14" s="54">
        <f t="shared" ref="R14:R21" si="3">+SUM(O14:Q14)</f>
        <v>18981000.949999999</v>
      </c>
      <c r="S14" s="53">
        <v>18619309.489999998</v>
      </c>
      <c r="T14" s="54">
        <v>924946.95</v>
      </c>
      <c r="U14" s="54">
        <v>0</v>
      </c>
      <c r="V14" s="54">
        <f t="shared" ref="V14:V21" si="4">+SUM(S14:U14)</f>
        <v>19544256.439999998</v>
      </c>
      <c r="W14" s="53">
        <v>17494523.260000002</v>
      </c>
      <c r="X14" s="54">
        <v>943791.28</v>
      </c>
      <c r="Y14" s="54">
        <v>0</v>
      </c>
      <c r="Z14" s="54">
        <f t="shared" ref="Z14:Z21" si="5">+SUM(W14:Y14)</f>
        <v>18438314.540000003</v>
      </c>
    </row>
    <row r="15" spans="1:44" ht="13.5" customHeight="1" x14ac:dyDescent="0.25">
      <c r="B15" s="11" t="s">
        <v>14</v>
      </c>
      <c r="C15" s="53">
        <v>34089399.32</v>
      </c>
      <c r="D15" s="54">
        <v>43980344.439999998</v>
      </c>
      <c r="E15" s="54">
        <v>0</v>
      </c>
      <c r="F15" s="54">
        <f t="shared" si="0"/>
        <v>78069743.75999999</v>
      </c>
      <c r="G15" s="53">
        <v>29054911.690000001</v>
      </c>
      <c r="H15" s="54">
        <v>37084733.770000003</v>
      </c>
      <c r="I15" s="54">
        <v>0</v>
      </c>
      <c r="J15" s="54">
        <f t="shared" si="1"/>
        <v>66139645.460000008</v>
      </c>
      <c r="K15" s="53">
        <v>33979821.939999998</v>
      </c>
      <c r="L15" s="54">
        <v>42329870.039999999</v>
      </c>
      <c r="M15" s="54">
        <v>0</v>
      </c>
      <c r="N15" s="54">
        <f t="shared" si="2"/>
        <v>76309691.979999989</v>
      </c>
      <c r="O15" s="53">
        <v>33575626.57</v>
      </c>
      <c r="P15" s="54">
        <v>47823898.810000002</v>
      </c>
      <c r="Q15" s="54">
        <v>0</v>
      </c>
      <c r="R15" s="54">
        <f t="shared" si="3"/>
        <v>81399525.379999995</v>
      </c>
      <c r="S15" s="53">
        <v>34561381.119999997</v>
      </c>
      <c r="T15" s="54">
        <v>44337916.880000003</v>
      </c>
      <c r="U15" s="54">
        <v>0</v>
      </c>
      <c r="V15" s="54">
        <f t="shared" si="4"/>
        <v>78899298</v>
      </c>
      <c r="W15" s="53">
        <v>34345738.990000002</v>
      </c>
      <c r="X15" s="54">
        <v>45396316.590000004</v>
      </c>
      <c r="Y15" s="54">
        <v>0</v>
      </c>
      <c r="Z15" s="54">
        <f t="shared" si="5"/>
        <v>79742055.580000013</v>
      </c>
    </row>
    <row r="16" spans="1:44" ht="13.5" customHeight="1" x14ac:dyDescent="0.25">
      <c r="B16" s="11" t="s">
        <v>15</v>
      </c>
      <c r="C16" s="53">
        <v>272620057.22000003</v>
      </c>
      <c r="D16" s="54">
        <v>265591521.43000001</v>
      </c>
      <c r="E16" s="54">
        <v>0</v>
      </c>
      <c r="F16" s="54">
        <f t="shared" si="0"/>
        <v>538211578.6500001</v>
      </c>
      <c r="G16" s="53">
        <v>279208923.51999998</v>
      </c>
      <c r="H16" s="54">
        <v>263083844.66</v>
      </c>
      <c r="I16" s="54">
        <v>0</v>
      </c>
      <c r="J16" s="54">
        <f t="shared" si="1"/>
        <v>542292768.17999995</v>
      </c>
      <c r="K16" s="53">
        <v>278652283.76999998</v>
      </c>
      <c r="L16" s="54">
        <v>263637376.18000001</v>
      </c>
      <c r="M16" s="54">
        <v>0</v>
      </c>
      <c r="N16" s="54">
        <f t="shared" si="2"/>
        <v>542289659.95000005</v>
      </c>
      <c r="O16" s="53">
        <v>278405282.86000001</v>
      </c>
      <c r="P16" s="54">
        <v>266133610.53999999</v>
      </c>
      <c r="Q16" s="54">
        <v>0</v>
      </c>
      <c r="R16" s="54">
        <f t="shared" si="3"/>
        <v>544538893.39999998</v>
      </c>
      <c r="S16" s="53">
        <v>305204976.06999999</v>
      </c>
      <c r="T16" s="54">
        <v>286241982.88</v>
      </c>
      <c r="U16" s="54">
        <v>0</v>
      </c>
      <c r="V16" s="54">
        <f t="shared" si="4"/>
        <v>591446958.95000005</v>
      </c>
      <c r="W16" s="53">
        <v>302865294.85000002</v>
      </c>
      <c r="X16" s="54">
        <v>279066940.44</v>
      </c>
      <c r="Y16" s="54">
        <v>0</v>
      </c>
      <c r="Z16" s="54">
        <f t="shared" si="5"/>
        <v>581932235.28999996</v>
      </c>
    </row>
    <row r="17" spans="2:26" ht="13.5" customHeight="1" x14ac:dyDescent="0.25">
      <c r="B17" s="11" t="s">
        <v>16</v>
      </c>
      <c r="C17" s="53">
        <v>3045153.54</v>
      </c>
      <c r="D17" s="54">
        <v>24508257.629999999</v>
      </c>
      <c r="E17" s="54">
        <v>0</v>
      </c>
      <c r="F17" s="54">
        <f t="shared" si="0"/>
        <v>27553411.169999998</v>
      </c>
      <c r="G17" s="53">
        <v>2682154.35</v>
      </c>
      <c r="H17" s="54">
        <v>23915421.25</v>
      </c>
      <c r="I17" s="54">
        <v>0</v>
      </c>
      <c r="J17" s="54">
        <f t="shared" si="1"/>
        <v>26597575.600000001</v>
      </c>
      <c r="K17" s="53">
        <v>2687932.23</v>
      </c>
      <c r="L17" s="54">
        <v>23606150.440000001</v>
      </c>
      <c r="M17" s="54">
        <v>0</v>
      </c>
      <c r="N17" s="54">
        <f t="shared" si="2"/>
        <v>26294082.670000002</v>
      </c>
      <c r="O17" s="53">
        <v>3118493.97</v>
      </c>
      <c r="P17" s="54">
        <v>22536717.449999999</v>
      </c>
      <c r="Q17" s="54">
        <v>0</v>
      </c>
      <c r="R17" s="54">
        <f t="shared" si="3"/>
        <v>25655211.419999998</v>
      </c>
      <c r="S17" s="53">
        <v>3017364.4</v>
      </c>
      <c r="T17" s="54">
        <v>23846519.079999998</v>
      </c>
      <c r="U17" s="54">
        <v>0</v>
      </c>
      <c r="V17" s="54">
        <f t="shared" si="4"/>
        <v>26863883.479999997</v>
      </c>
      <c r="W17" s="53">
        <v>2841293.12</v>
      </c>
      <c r="X17" s="54">
        <v>26091991.210000001</v>
      </c>
      <c r="Y17" s="54">
        <v>0</v>
      </c>
      <c r="Z17" s="54">
        <f t="shared" si="5"/>
        <v>28933284.330000002</v>
      </c>
    </row>
    <row r="18" spans="2:26" ht="13.5" customHeight="1" x14ac:dyDescent="0.25">
      <c r="B18" s="11" t="s">
        <v>17</v>
      </c>
      <c r="C18" s="53">
        <v>597383.31999999995</v>
      </c>
      <c r="D18" s="54">
        <v>1824518.15</v>
      </c>
      <c r="E18" s="54">
        <v>0</v>
      </c>
      <c r="F18" s="54">
        <f t="shared" si="0"/>
        <v>2421901.4699999997</v>
      </c>
      <c r="G18" s="53">
        <v>836698.37</v>
      </c>
      <c r="H18" s="54">
        <v>2558529.85</v>
      </c>
      <c r="I18" s="54">
        <v>0</v>
      </c>
      <c r="J18" s="54">
        <f t="shared" si="1"/>
        <v>3395228.22</v>
      </c>
      <c r="K18" s="53">
        <v>874461.82</v>
      </c>
      <c r="L18" s="54">
        <v>2504054.02</v>
      </c>
      <c r="M18" s="54">
        <v>0</v>
      </c>
      <c r="N18" s="54">
        <f t="shared" si="2"/>
        <v>3378515.84</v>
      </c>
      <c r="O18" s="53">
        <v>931214.72</v>
      </c>
      <c r="P18" s="54">
        <v>2738517.85</v>
      </c>
      <c r="Q18" s="54">
        <v>0</v>
      </c>
      <c r="R18" s="54">
        <f t="shared" si="3"/>
        <v>3669732.5700000003</v>
      </c>
      <c r="S18" s="53">
        <v>1123921.17</v>
      </c>
      <c r="T18" s="54">
        <v>3050535.89</v>
      </c>
      <c r="U18" s="54">
        <v>0</v>
      </c>
      <c r="V18" s="54">
        <f t="shared" si="4"/>
        <v>4174457.06</v>
      </c>
      <c r="W18" s="53">
        <v>831797.44</v>
      </c>
      <c r="X18" s="54">
        <v>2904804.73</v>
      </c>
      <c r="Y18" s="54">
        <v>0</v>
      </c>
      <c r="Z18" s="54">
        <f t="shared" si="5"/>
        <v>3736602.17</v>
      </c>
    </row>
    <row r="19" spans="2:26" ht="13.5" customHeight="1" x14ac:dyDescent="0.25">
      <c r="B19" s="11" t="s">
        <v>18</v>
      </c>
      <c r="C19" s="53">
        <v>16007320.41</v>
      </c>
      <c r="D19" s="54">
        <v>1507344.02</v>
      </c>
      <c r="E19" s="54">
        <v>0</v>
      </c>
      <c r="F19" s="54">
        <f t="shared" si="0"/>
        <v>17514664.43</v>
      </c>
      <c r="G19" s="53">
        <v>16148823.880000001</v>
      </c>
      <c r="H19" s="54">
        <v>1315381.76</v>
      </c>
      <c r="I19" s="54">
        <v>0</v>
      </c>
      <c r="J19" s="54">
        <f t="shared" si="1"/>
        <v>17464205.640000001</v>
      </c>
      <c r="K19" s="53">
        <v>16480293.34</v>
      </c>
      <c r="L19" s="54">
        <v>1390057.25</v>
      </c>
      <c r="M19" s="54">
        <v>0</v>
      </c>
      <c r="N19" s="54">
        <f t="shared" si="2"/>
        <v>17870350.59</v>
      </c>
      <c r="O19" s="53">
        <v>16278468.16</v>
      </c>
      <c r="P19" s="54">
        <v>1334684.8</v>
      </c>
      <c r="Q19" s="54">
        <v>0</v>
      </c>
      <c r="R19" s="54">
        <f t="shared" si="3"/>
        <v>17613152.960000001</v>
      </c>
      <c r="S19" s="53">
        <v>16874798.960000001</v>
      </c>
      <c r="T19" s="54">
        <v>1373171.41</v>
      </c>
      <c r="U19" s="54">
        <v>0</v>
      </c>
      <c r="V19" s="54">
        <f t="shared" si="4"/>
        <v>18247970.370000001</v>
      </c>
      <c r="W19" s="53">
        <v>16634143.84</v>
      </c>
      <c r="X19" s="54">
        <v>1431201.89</v>
      </c>
      <c r="Y19" s="54">
        <v>0</v>
      </c>
      <c r="Z19" s="54">
        <f t="shared" si="5"/>
        <v>18065345.73</v>
      </c>
    </row>
    <row r="20" spans="2:26" ht="13.5" customHeight="1" x14ac:dyDescent="0.25">
      <c r="B20" s="11" t="s">
        <v>19</v>
      </c>
      <c r="C20" s="53">
        <v>135424193.19</v>
      </c>
      <c r="D20" s="54">
        <v>104123437.47</v>
      </c>
      <c r="E20" s="54">
        <v>0</v>
      </c>
      <c r="F20" s="54">
        <f t="shared" si="0"/>
        <v>239547630.66</v>
      </c>
      <c r="G20" s="53">
        <v>131030194.48999999</v>
      </c>
      <c r="H20" s="54">
        <v>104185078.31</v>
      </c>
      <c r="I20" s="54">
        <v>0</v>
      </c>
      <c r="J20" s="54">
        <f t="shared" si="1"/>
        <v>235215272.80000001</v>
      </c>
      <c r="K20" s="53">
        <v>133640151.52</v>
      </c>
      <c r="L20" s="54">
        <v>104153570.15000001</v>
      </c>
      <c r="M20" s="54">
        <v>0</v>
      </c>
      <c r="N20" s="54">
        <f t="shared" si="2"/>
        <v>237793721.67000002</v>
      </c>
      <c r="O20" s="53">
        <v>134928281.75999999</v>
      </c>
      <c r="P20" s="54">
        <v>104844048.26000001</v>
      </c>
      <c r="Q20" s="54">
        <v>0</v>
      </c>
      <c r="R20" s="54">
        <f t="shared" si="3"/>
        <v>239772330.01999998</v>
      </c>
      <c r="S20" s="53">
        <v>142221907.28999999</v>
      </c>
      <c r="T20" s="54">
        <v>112630562.91</v>
      </c>
      <c r="U20" s="54">
        <v>0</v>
      </c>
      <c r="V20" s="54">
        <f t="shared" si="4"/>
        <v>254852470.19999999</v>
      </c>
      <c r="W20" s="53">
        <v>147642770.02000001</v>
      </c>
      <c r="X20" s="54">
        <v>118933914.36</v>
      </c>
      <c r="Y20" s="54">
        <v>0</v>
      </c>
      <c r="Z20" s="54">
        <f t="shared" si="5"/>
        <v>266576684.38</v>
      </c>
    </row>
    <row r="21" spans="2:26" ht="13.5" customHeight="1" x14ac:dyDescent="0.25">
      <c r="B21" s="11" t="s">
        <v>20</v>
      </c>
      <c r="C21" s="53">
        <v>18834979.780000001</v>
      </c>
      <c r="D21" s="54">
        <v>1213395.3500000001</v>
      </c>
      <c r="E21" s="54">
        <v>0</v>
      </c>
      <c r="F21" s="54">
        <f t="shared" si="0"/>
        <v>20048375.130000003</v>
      </c>
      <c r="G21" s="53">
        <v>17216541.23</v>
      </c>
      <c r="H21" s="54">
        <v>1184920.22</v>
      </c>
      <c r="I21" s="54">
        <v>0</v>
      </c>
      <c r="J21" s="54">
        <f t="shared" si="1"/>
        <v>18401461.449999999</v>
      </c>
      <c r="K21" s="53">
        <v>18618647.920000002</v>
      </c>
      <c r="L21" s="54">
        <v>1161041.02</v>
      </c>
      <c r="M21" s="54">
        <v>0</v>
      </c>
      <c r="N21" s="54">
        <f t="shared" si="2"/>
        <v>19779688.940000001</v>
      </c>
      <c r="O21" s="53">
        <v>20238833.640000001</v>
      </c>
      <c r="P21" s="54">
        <v>1225430.8999999999</v>
      </c>
      <c r="Q21" s="54">
        <v>0</v>
      </c>
      <c r="R21" s="54">
        <f t="shared" si="3"/>
        <v>21464264.539999999</v>
      </c>
      <c r="S21" s="53">
        <v>20690085.77</v>
      </c>
      <c r="T21" s="54">
        <v>1274361.98</v>
      </c>
      <c r="U21" s="54">
        <v>0</v>
      </c>
      <c r="V21" s="54">
        <f t="shared" si="4"/>
        <v>21964447.75</v>
      </c>
      <c r="W21" s="53">
        <v>18443262.129999999</v>
      </c>
      <c r="X21" s="54">
        <v>1383245.72</v>
      </c>
      <c r="Y21" s="54">
        <v>0</v>
      </c>
      <c r="Z21" s="54">
        <f t="shared" si="5"/>
        <v>19826507.849999998</v>
      </c>
    </row>
    <row r="22" spans="2:26" ht="13.5" customHeight="1" x14ac:dyDescent="0.25">
      <c r="B22" s="15" t="s">
        <v>11</v>
      </c>
      <c r="C22" s="55">
        <f t="shared" ref="C22:Z22" si="6">SUM(C13:C21)</f>
        <v>500304185.6500001</v>
      </c>
      <c r="D22" s="55">
        <f t="shared" si="6"/>
        <v>454936562.03999996</v>
      </c>
      <c r="E22" s="56">
        <f t="shared" si="6"/>
        <v>0</v>
      </c>
      <c r="F22" s="56">
        <f t="shared" si="6"/>
        <v>955240747.68999994</v>
      </c>
      <c r="G22" s="55">
        <f t="shared" si="6"/>
        <v>493939127.94000006</v>
      </c>
      <c r="H22" s="55">
        <f t="shared" si="6"/>
        <v>442647539.77000004</v>
      </c>
      <c r="I22" s="56">
        <f t="shared" si="6"/>
        <v>0</v>
      </c>
      <c r="J22" s="56">
        <f t="shared" si="6"/>
        <v>936586667.71000004</v>
      </c>
      <c r="K22" s="55">
        <f t="shared" si="6"/>
        <v>503070779.87999994</v>
      </c>
      <c r="L22" s="55">
        <f t="shared" si="6"/>
        <v>449414611.07999992</v>
      </c>
      <c r="M22" s="56">
        <f t="shared" si="6"/>
        <v>0</v>
      </c>
      <c r="N22" s="56">
        <f t="shared" si="6"/>
        <v>952485390.96000004</v>
      </c>
      <c r="O22" s="55">
        <f t="shared" si="6"/>
        <v>507078786.82000005</v>
      </c>
      <c r="P22" s="55">
        <f t="shared" si="6"/>
        <v>457285260.63</v>
      </c>
      <c r="Q22" s="56">
        <f t="shared" si="6"/>
        <v>0</v>
      </c>
      <c r="R22" s="56">
        <f t="shared" si="6"/>
        <v>964364047.44999993</v>
      </c>
      <c r="S22" s="55">
        <f t="shared" si="6"/>
        <v>543551851.2299999</v>
      </c>
      <c r="T22" s="55">
        <f t="shared" si="6"/>
        <v>484009171.67999995</v>
      </c>
      <c r="U22" s="56">
        <f t="shared" si="6"/>
        <v>0</v>
      </c>
      <c r="V22" s="56">
        <f t="shared" si="6"/>
        <v>1027561022.9100001</v>
      </c>
      <c r="W22" s="55">
        <f t="shared" si="6"/>
        <v>542553097.47000003</v>
      </c>
      <c r="X22" s="55">
        <f t="shared" si="6"/>
        <v>486128086.96000004</v>
      </c>
      <c r="Y22" s="56">
        <f t="shared" si="6"/>
        <v>0</v>
      </c>
      <c r="Z22" s="56">
        <f t="shared" si="6"/>
        <v>1028681184.4300001</v>
      </c>
    </row>
    <row r="23" spans="2:26" ht="13.5" customHeight="1" x14ac:dyDescent="0.2">
      <c r="B23" s="7" t="s">
        <v>40</v>
      </c>
    </row>
    <row r="24" spans="2:26" ht="13.5" customHeight="1" x14ac:dyDescent="0.2"/>
    <row r="25" spans="2:26" ht="13.5" customHeight="1" x14ac:dyDescent="0.2">
      <c r="B25" s="62" t="s">
        <v>1</v>
      </c>
      <c r="C25" s="62" t="s">
        <v>42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3.5" customHeight="1" x14ac:dyDescent="0.25">
      <c r="B28" s="11" t="s">
        <v>12</v>
      </c>
      <c r="C28" s="53">
        <v>1927748.79</v>
      </c>
      <c r="D28" s="54">
        <v>10536422.57</v>
      </c>
      <c r="E28" s="54">
        <v>0</v>
      </c>
      <c r="F28" s="54">
        <f>+SUM(C28:E28)</f>
        <v>12464171.359999999</v>
      </c>
      <c r="G28" s="53">
        <v>2280874.0699999998</v>
      </c>
      <c r="H28" s="54">
        <v>10235923.630000001</v>
      </c>
      <c r="I28" s="54">
        <v>0</v>
      </c>
      <c r="J28" s="54">
        <f>+SUM(G28:I28)</f>
        <v>12516797.700000001</v>
      </c>
      <c r="K28" s="53">
        <v>2726435.2</v>
      </c>
      <c r="L28" s="54">
        <v>10129489.9</v>
      </c>
      <c r="M28" s="54">
        <v>0</v>
      </c>
      <c r="N28" s="54">
        <f>+SUM(K28:M28)</f>
        <v>12855925.100000001</v>
      </c>
      <c r="O28" s="53">
        <v>2212298.08</v>
      </c>
      <c r="P28" s="54">
        <v>9615607.2300000004</v>
      </c>
      <c r="Q28" s="54">
        <v>0</v>
      </c>
      <c r="R28" s="54">
        <f>+SUM(O28:Q28)</f>
        <v>11827905.310000001</v>
      </c>
      <c r="S28" s="53">
        <v>1761085.1</v>
      </c>
      <c r="T28" s="54">
        <v>10440674.99</v>
      </c>
      <c r="U28" s="54">
        <v>0</v>
      </c>
      <c r="V28" s="54">
        <f>+SUM(S28:U28)</f>
        <v>12201760.09</v>
      </c>
      <c r="W28" s="53">
        <v>1381529.2</v>
      </c>
      <c r="X28" s="54">
        <v>10696256.68</v>
      </c>
      <c r="Y28" s="54">
        <v>0</v>
      </c>
      <c r="Z28" s="54">
        <f>+SUM(W28:Y28)</f>
        <v>12077785.879999999</v>
      </c>
    </row>
    <row r="29" spans="2:26" ht="13.5" customHeight="1" x14ac:dyDescent="0.25">
      <c r="B29" s="11" t="s">
        <v>13</v>
      </c>
      <c r="C29" s="53">
        <v>19981306.890000001</v>
      </c>
      <c r="D29" s="54">
        <v>1042145.15</v>
      </c>
      <c r="E29" s="54">
        <v>0</v>
      </c>
      <c r="F29" s="54">
        <f t="shared" ref="F29:F36" si="7">+SUM(C29:E29)</f>
        <v>21023452.039999999</v>
      </c>
      <c r="G29" s="53">
        <v>18763541.25</v>
      </c>
      <c r="H29" s="54">
        <v>1008442.13</v>
      </c>
      <c r="I29" s="54">
        <v>0</v>
      </c>
      <c r="J29" s="54">
        <f t="shared" ref="J29:J36" si="8">+SUM(G29:I29)</f>
        <v>19771983.379999999</v>
      </c>
      <c r="K29" s="53">
        <v>18758410.969999999</v>
      </c>
      <c r="L29" s="54">
        <v>996757.27</v>
      </c>
      <c r="M29" s="54">
        <v>0</v>
      </c>
      <c r="N29" s="54">
        <f t="shared" ref="N29:N36" si="9">+SUM(K29:M29)</f>
        <v>19755168.239999998</v>
      </c>
      <c r="O29" s="53">
        <v>17375007.93</v>
      </c>
      <c r="P29" s="54">
        <v>891670.37</v>
      </c>
      <c r="Q29" s="54">
        <v>0</v>
      </c>
      <c r="R29" s="54">
        <f t="shared" ref="R29:R36" si="10">+SUM(O29:Q29)</f>
        <v>18266678.300000001</v>
      </c>
      <c r="S29" s="53">
        <v>20156370.300000001</v>
      </c>
      <c r="T29" s="54">
        <v>1117174.27</v>
      </c>
      <c r="U29" s="54">
        <v>0</v>
      </c>
      <c r="V29" s="54">
        <f t="shared" ref="V29:V36" si="11">+SUM(S29:U29)</f>
        <v>21273544.57</v>
      </c>
      <c r="W29" s="53">
        <v>18895974.609999999</v>
      </c>
      <c r="X29" s="54">
        <v>1049439.21</v>
      </c>
      <c r="Y29" s="54">
        <v>0</v>
      </c>
      <c r="Z29" s="54">
        <f t="shared" ref="Z29:Z36" si="12">+SUM(W29:Y29)</f>
        <v>19945413.82</v>
      </c>
    </row>
    <row r="30" spans="2:26" ht="13.5" customHeight="1" x14ac:dyDescent="0.25">
      <c r="B30" s="11" t="s">
        <v>14</v>
      </c>
      <c r="C30" s="53">
        <v>35705090.829999998</v>
      </c>
      <c r="D30" s="54">
        <v>46896774.420000002</v>
      </c>
      <c r="E30" s="54">
        <v>0</v>
      </c>
      <c r="F30" s="54">
        <f t="shared" si="7"/>
        <v>82601865.25</v>
      </c>
      <c r="G30" s="53">
        <v>34957916.520000003</v>
      </c>
      <c r="H30" s="54">
        <v>45672555.329999998</v>
      </c>
      <c r="I30" s="54">
        <v>0</v>
      </c>
      <c r="J30" s="54">
        <f t="shared" si="8"/>
        <v>80630471.849999994</v>
      </c>
      <c r="K30" s="53">
        <v>35071765.659999996</v>
      </c>
      <c r="L30" s="54">
        <v>45085794.829999998</v>
      </c>
      <c r="M30" s="54">
        <v>0</v>
      </c>
      <c r="N30" s="54">
        <f t="shared" si="9"/>
        <v>80157560.489999995</v>
      </c>
      <c r="O30" s="53">
        <v>33700076.109999999</v>
      </c>
      <c r="P30" s="54">
        <v>42504261.850000001</v>
      </c>
      <c r="Q30" s="54">
        <v>0</v>
      </c>
      <c r="R30" s="54">
        <f t="shared" si="10"/>
        <v>76204337.960000008</v>
      </c>
      <c r="S30" s="53">
        <v>34861784.020000003</v>
      </c>
      <c r="T30" s="54">
        <v>44032074.890000001</v>
      </c>
      <c r="U30" s="54">
        <v>0</v>
      </c>
      <c r="V30" s="54">
        <f t="shared" si="11"/>
        <v>78893858.909999996</v>
      </c>
      <c r="W30" s="53">
        <v>34862176.859999999</v>
      </c>
      <c r="X30" s="54">
        <v>44436673.609999999</v>
      </c>
      <c r="Y30" s="54">
        <v>0</v>
      </c>
      <c r="Z30" s="54">
        <f t="shared" si="12"/>
        <v>79298850.469999999</v>
      </c>
    </row>
    <row r="31" spans="2:26" ht="13.5" customHeight="1" x14ac:dyDescent="0.25">
      <c r="B31" s="11" t="s">
        <v>15</v>
      </c>
      <c r="C31" s="53">
        <v>299648797.18000001</v>
      </c>
      <c r="D31" s="54">
        <v>280874091.95999998</v>
      </c>
      <c r="E31" s="54">
        <v>0</v>
      </c>
      <c r="F31" s="54">
        <f t="shared" si="7"/>
        <v>580522889.13999999</v>
      </c>
      <c r="G31" s="53">
        <v>306583389.07999998</v>
      </c>
      <c r="H31" s="54">
        <v>283592197.19999999</v>
      </c>
      <c r="I31" s="54">
        <v>0</v>
      </c>
      <c r="J31" s="54">
        <f t="shared" si="8"/>
        <v>590175586.27999997</v>
      </c>
      <c r="K31" s="53">
        <v>296006413.89999998</v>
      </c>
      <c r="L31" s="54">
        <v>277439400.25</v>
      </c>
      <c r="M31" s="54">
        <v>0</v>
      </c>
      <c r="N31" s="54">
        <f t="shared" si="9"/>
        <v>573445814.14999998</v>
      </c>
      <c r="O31" s="53">
        <v>295385936.00999999</v>
      </c>
      <c r="P31" s="54">
        <v>278018428.91000003</v>
      </c>
      <c r="Q31" s="54">
        <v>0</v>
      </c>
      <c r="R31" s="54">
        <f t="shared" si="10"/>
        <v>573404364.92000008</v>
      </c>
      <c r="S31" s="53">
        <v>294813530.44</v>
      </c>
      <c r="T31" s="54">
        <v>276014331.11000001</v>
      </c>
      <c r="U31" s="54">
        <v>0</v>
      </c>
      <c r="V31" s="54">
        <f t="shared" si="11"/>
        <v>570827861.54999995</v>
      </c>
      <c r="W31" s="53">
        <v>305861382.30000001</v>
      </c>
      <c r="X31" s="54">
        <v>288189932.11000001</v>
      </c>
      <c r="Y31" s="54">
        <v>0</v>
      </c>
      <c r="Z31" s="54">
        <f t="shared" si="12"/>
        <v>594051314.41000009</v>
      </c>
    </row>
    <row r="32" spans="2:26" ht="13.5" customHeight="1" x14ac:dyDescent="0.25">
      <c r="B32" s="11" t="s">
        <v>16</v>
      </c>
      <c r="C32" s="53">
        <v>2602035.81</v>
      </c>
      <c r="D32" s="54">
        <v>26010736.920000002</v>
      </c>
      <c r="E32" s="54">
        <v>0</v>
      </c>
      <c r="F32" s="54">
        <f t="shared" si="7"/>
        <v>28612772.73</v>
      </c>
      <c r="G32" s="53">
        <v>2490119.09</v>
      </c>
      <c r="H32" s="54">
        <v>24123941.32</v>
      </c>
      <c r="I32" s="54">
        <v>0</v>
      </c>
      <c r="J32" s="54">
        <f t="shared" si="8"/>
        <v>26614060.41</v>
      </c>
      <c r="K32" s="53">
        <v>2330741.5699999998</v>
      </c>
      <c r="L32" s="54">
        <v>23875720.039999999</v>
      </c>
      <c r="M32" s="54">
        <v>0</v>
      </c>
      <c r="N32" s="54">
        <f t="shared" si="9"/>
        <v>26206461.609999999</v>
      </c>
      <c r="O32" s="53">
        <v>2833541.73</v>
      </c>
      <c r="P32" s="54">
        <v>27417072.260000002</v>
      </c>
      <c r="Q32" s="54">
        <v>0</v>
      </c>
      <c r="R32" s="54">
        <f t="shared" si="10"/>
        <v>30250613.990000002</v>
      </c>
      <c r="S32" s="53">
        <v>2344831.0299999998</v>
      </c>
      <c r="T32" s="54">
        <v>22166784.66</v>
      </c>
      <c r="U32" s="54">
        <v>0</v>
      </c>
      <c r="V32" s="54">
        <f t="shared" si="11"/>
        <v>24511615.690000001</v>
      </c>
      <c r="W32" s="53">
        <v>2332741.02</v>
      </c>
      <c r="X32" s="54">
        <v>25642338.899999999</v>
      </c>
      <c r="Y32" s="54">
        <v>0</v>
      </c>
      <c r="Z32" s="54">
        <f t="shared" si="12"/>
        <v>27975079.919999998</v>
      </c>
    </row>
    <row r="33" spans="2:26" ht="13.5" customHeight="1" x14ac:dyDescent="0.25">
      <c r="B33" s="11" t="s">
        <v>17</v>
      </c>
      <c r="C33" s="53">
        <v>1182072.93</v>
      </c>
      <c r="D33" s="54">
        <v>3667444.08</v>
      </c>
      <c r="E33" s="54">
        <v>0</v>
      </c>
      <c r="F33" s="54">
        <f t="shared" si="7"/>
        <v>4849517.01</v>
      </c>
      <c r="G33" s="53">
        <v>1115906.1499999999</v>
      </c>
      <c r="H33" s="54">
        <v>2620198.7000000002</v>
      </c>
      <c r="I33" s="54">
        <v>0</v>
      </c>
      <c r="J33" s="54">
        <f t="shared" si="8"/>
        <v>3736104.85</v>
      </c>
      <c r="K33" s="53">
        <v>1107234.21</v>
      </c>
      <c r="L33" s="54">
        <v>2686390.32</v>
      </c>
      <c r="M33" s="54">
        <v>0</v>
      </c>
      <c r="N33" s="54">
        <f t="shared" si="9"/>
        <v>3793624.53</v>
      </c>
      <c r="O33" s="53">
        <v>1260806.9099999999</v>
      </c>
      <c r="P33" s="54">
        <v>2912445.35</v>
      </c>
      <c r="Q33" s="54">
        <v>0</v>
      </c>
      <c r="R33" s="54">
        <f t="shared" si="10"/>
        <v>4173252.26</v>
      </c>
      <c r="S33" s="53">
        <v>1088653.28</v>
      </c>
      <c r="T33" s="54">
        <v>2577340.52</v>
      </c>
      <c r="U33" s="54">
        <v>0</v>
      </c>
      <c r="V33" s="54">
        <f t="shared" si="11"/>
        <v>3665993.8</v>
      </c>
      <c r="W33" s="53">
        <v>975288.17</v>
      </c>
      <c r="X33" s="54">
        <v>2610817.86</v>
      </c>
      <c r="Y33" s="54">
        <v>0</v>
      </c>
      <c r="Z33" s="54">
        <f t="shared" si="12"/>
        <v>3586106.03</v>
      </c>
    </row>
    <row r="34" spans="2:26" ht="13.5" customHeight="1" x14ac:dyDescent="0.25">
      <c r="B34" s="11" t="s">
        <v>18</v>
      </c>
      <c r="C34" s="53">
        <v>18586858.059999999</v>
      </c>
      <c r="D34" s="54">
        <v>1548639.22</v>
      </c>
      <c r="E34" s="54">
        <v>0</v>
      </c>
      <c r="F34" s="54">
        <f t="shared" si="7"/>
        <v>20135497.279999997</v>
      </c>
      <c r="G34" s="53">
        <v>18003629.84</v>
      </c>
      <c r="H34" s="54">
        <v>1456196.28</v>
      </c>
      <c r="I34" s="54">
        <v>0</v>
      </c>
      <c r="J34" s="54">
        <f t="shared" si="8"/>
        <v>19459826.120000001</v>
      </c>
      <c r="K34" s="53">
        <v>17629329.23</v>
      </c>
      <c r="L34" s="54">
        <v>1459883.82</v>
      </c>
      <c r="M34" s="54">
        <v>0</v>
      </c>
      <c r="N34" s="54">
        <f t="shared" si="9"/>
        <v>19089213.050000001</v>
      </c>
      <c r="O34" s="53">
        <v>17896507.73</v>
      </c>
      <c r="P34" s="54">
        <v>1490112.16</v>
      </c>
      <c r="Q34" s="54">
        <v>0</v>
      </c>
      <c r="R34" s="54">
        <f t="shared" si="10"/>
        <v>19386619.890000001</v>
      </c>
      <c r="S34" s="53">
        <v>17304446.789999999</v>
      </c>
      <c r="T34" s="54">
        <v>1450690.75</v>
      </c>
      <c r="U34" s="54">
        <v>0</v>
      </c>
      <c r="V34" s="54">
        <f t="shared" si="11"/>
        <v>18755137.539999999</v>
      </c>
      <c r="W34" s="53">
        <v>18164786.100000001</v>
      </c>
      <c r="X34" s="54">
        <v>1523685.04</v>
      </c>
      <c r="Y34" s="54">
        <v>0</v>
      </c>
      <c r="Z34" s="54">
        <f t="shared" si="12"/>
        <v>19688471.140000001</v>
      </c>
    </row>
    <row r="35" spans="2:26" ht="13.5" customHeight="1" x14ac:dyDescent="0.25">
      <c r="B35" s="11" t="s">
        <v>19</v>
      </c>
      <c r="C35" s="53">
        <v>149652049.31999999</v>
      </c>
      <c r="D35" s="54">
        <v>118650661.05</v>
      </c>
      <c r="E35" s="54">
        <v>0</v>
      </c>
      <c r="F35" s="54">
        <f t="shared" si="7"/>
        <v>268302710.37</v>
      </c>
      <c r="G35" s="53">
        <v>144198984.5</v>
      </c>
      <c r="H35" s="54">
        <v>115889468.78</v>
      </c>
      <c r="I35" s="54">
        <v>0</v>
      </c>
      <c r="J35" s="54">
        <f t="shared" si="8"/>
        <v>260088453.28</v>
      </c>
      <c r="K35" s="53">
        <v>146902786.53999999</v>
      </c>
      <c r="L35" s="54">
        <v>115704183.87</v>
      </c>
      <c r="M35" s="54">
        <v>0</v>
      </c>
      <c r="N35" s="54">
        <f t="shared" si="9"/>
        <v>262606970.41</v>
      </c>
      <c r="O35" s="53">
        <v>124047759.08</v>
      </c>
      <c r="P35" s="54">
        <v>101213058.52</v>
      </c>
      <c r="Q35" s="54">
        <v>0</v>
      </c>
      <c r="R35" s="54">
        <f t="shared" si="10"/>
        <v>225260817.59999999</v>
      </c>
      <c r="S35" s="53">
        <v>145338346.44</v>
      </c>
      <c r="T35" s="54">
        <v>117349979.31999999</v>
      </c>
      <c r="U35" s="54">
        <v>0</v>
      </c>
      <c r="V35" s="54">
        <f t="shared" si="11"/>
        <v>262688325.75999999</v>
      </c>
      <c r="W35" s="53">
        <v>143209186.91999999</v>
      </c>
      <c r="X35" s="54">
        <v>119635724.98</v>
      </c>
      <c r="Y35" s="54">
        <v>0</v>
      </c>
      <c r="Z35" s="54">
        <f t="shared" si="12"/>
        <v>262844911.89999998</v>
      </c>
    </row>
    <row r="36" spans="2:26" ht="13.5" customHeight="1" x14ac:dyDescent="0.25">
      <c r="B36" s="11" t="s">
        <v>20</v>
      </c>
      <c r="C36" s="53">
        <v>21872770.84</v>
      </c>
      <c r="D36" s="54">
        <v>1272068.24</v>
      </c>
      <c r="E36" s="54">
        <v>0</v>
      </c>
      <c r="F36" s="54">
        <f t="shared" si="7"/>
        <v>23144839.079999998</v>
      </c>
      <c r="G36" s="53">
        <v>19114895.43</v>
      </c>
      <c r="H36" s="54">
        <v>1256988.26</v>
      </c>
      <c r="I36" s="54">
        <v>0</v>
      </c>
      <c r="J36" s="54">
        <f t="shared" si="8"/>
        <v>20371883.690000001</v>
      </c>
      <c r="K36" s="53">
        <v>19183901.239999998</v>
      </c>
      <c r="L36" s="54">
        <v>1276635.23</v>
      </c>
      <c r="M36" s="54">
        <v>0</v>
      </c>
      <c r="N36" s="54">
        <f t="shared" si="9"/>
        <v>20460536.469999999</v>
      </c>
      <c r="O36" s="53">
        <v>19368502.32</v>
      </c>
      <c r="P36" s="54">
        <v>1309777.5</v>
      </c>
      <c r="Q36" s="54">
        <v>0</v>
      </c>
      <c r="R36" s="54">
        <f t="shared" si="10"/>
        <v>20678279.82</v>
      </c>
      <c r="S36" s="53">
        <v>19334536.16</v>
      </c>
      <c r="T36" s="54">
        <v>1323324.71</v>
      </c>
      <c r="U36" s="54">
        <v>0</v>
      </c>
      <c r="V36" s="54">
        <f t="shared" si="11"/>
        <v>20657860.870000001</v>
      </c>
      <c r="W36" s="53">
        <v>20142717.510000002</v>
      </c>
      <c r="X36" s="54">
        <v>1325988.92</v>
      </c>
      <c r="Y36" s="54">
        <v>0</v>
      </c>
      <c r="Z36" s="54">
        <f t="shared" si="12"/>
        <v>21468706.43</v>
      </c>
    </row>
    <row r="37" spans="2:26" ht="13.5" customHeight="1" x14ac:dyDescent="0.25">
      <c r="B37" s="15" t="s">
        <v>11</v>
      </c>
      <c r="C37" s="55">
        <f t="shared" ref="C37:Z37" si="13">SUM(C28:C36)</f>
        <v>551158730.64999998</v>
      </c>
      <c r="D37" s="55">
        <f t="shared" si="13"/>
        <v>490498983.61000001</v>
      </c>
      <c r="E37" s="56">
        <f t="shared" si="13"/>
        <v>0</v>
      </c>
      <c r="F37" s="56">
        <f t="shared" si="13"/>
        <v>1041657714.26</v>
      </c>
      <c r="G37" s="55">
        <f t="shared" si="13"/>
        <v>547509255.92999983</v>
      </c>
      <c r="H37" s="55">
        <f t="shared" si="13"/>
        <v>485855911.62999988</v>
      </c>
      <c r="I37" s="56">
        <f t="shared" si="13"/>
        <v>0</v>
      </c>
      <c r="J37" s="56">
        <f t="shared" si="13"/>
        <v>1033365167.5599999</v>
      </c>
      <c r="K37" s="55">
        <f t="shared" si="13"/>
        <v>539717018.51999998</v>
      </c>
      <c r="L37" s="55">
        <f t="shared" si="13"/>
        <v>478654255.53000003</v>
      </c>
      <c r="M37" s="56">
        <f t="shared" si="13"/>
        <v>0</v>
      </c>
      <c r="N37" s="56">
        <f t="shared" si="13"/>
        <v>1018371274.05</v>
      </c>
      <c r="O37" s="55">
        <f t="shared" si="13"/>
        <v>514080435.90000004</v>
      </c>
      <c r="P37" s="55">
        <f t="shared" si="13"/>
        <v>465372434.15000004</v>
      </c>
      <c r="Q37" s="56">
        <f t="shared" si="13"/>
        <v>0</v>
      </c>
      <c r="R37" s="56">
        <f t="shared" si="13"/>
        <v>979452870.05000019</v>
      </c>
      <c r="S37" s="55">
        <f t="shared" si="13"/>
        <v>537003583.55999994</v>
      </c>
      <c r="T37" s="55">
        <f t="shared" si="13"/>
        <v>476472375.21999997</v>
      </c>
      <c r="U37" s="56">
        <f t="shared" si="13"/>
        <v>0</v>
      </c>
      <c r="V37" s="56">
        <f t="shared" si="13"/>
        <v>1013475958.7799999</v>
      </c>
      <c r="W37" s="55">
        <f t="shared" si="13"/>
        <v>545825782.69000006</v>
      </c>
      <c r="X37" s="55">
        <f t="shared" si="13"/>
        <v>495110857.31000006</v>
      </c>
      <c r="Y37" s="56">
        <f t="shared" si="13"/>
        <v>0</v>
      </c>
      <c r="Z37" s="56">
        <f t="shared" si="13"/>
        <v>1040936639.9999999</v>
      </c>
    </row>
    <row r="38" spans="2:26" x14ac:dyDescent="0.2">
      <c r="B38" s="7" t="s">
        <v>40</v>
      </c>
    </row>
  </sheetData>
  <sheetProtection algorithmName="SHA-512" hashValue="6q2+fedS4WPQTZk6wLr4MxTcUuIWLQlCbX5sW36xXtkZCQzR7RG4A2KmruBuD2HWJUpvD9ALYIiIMLBa1BtrfA==" saltValue="aCBMQZvMCj/v301egcIOxA==" spinCount="100000" sheet="1" formatCells="0" formatColumns="0" formatRows="0" insertColumns="0" insertRows="0" insertHyperlinks="0" deleteColumns="0" deleteRows="0" sort="0" autoFilter="0" pivotTables="0"/>
  <mergeCells count="20">
    <mergeCell ref="Z1:Z3"/>
    <mergeCell ref="B10:B12"/>
    <mergeCell ref="C10:Z10"/>
    <mergeCell ref="C11:F11"/>
    <mergeCell ref="G11:J11"/>
    <mergeCell ref="K11:N11"/>
    <mergeCell ref="O11:R11"/>
    <mergeCell ref="S11:V11"/>
    <mergeCell ref="W11:Z11"/>
    <mergeCell ref="B6:Z6"/>
    <mergeCell ref="B7:Z7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0EC3-36A3-468C-B227-2994688BD97E}">
  <sheetPr codeName="Hoja11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customWidth="1"/>
    <col min="2" max="2" width="21.83203125" customWidth="1"/>
    <col min="3" max="26" width="23.33203125" customWidth="1"/>
  </cols>
  <sheetData>
    <row r="1" spans="1:44" x14ac:dyDescent="0.2">
      <c r="Z1" s="63"/>
    </row>
    <row r="2" spans="1:44" x14ac:dyDescent="0.2">
      <c r="Z2" s="63"/>
    </row>
    <row r="3" spans="1:44" x14ac:dyDescent="0.2">
      <c r="Z3" s="63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1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.75" customHeight="1" x14ac:dyDescent="0.2">
      <c r="A7" s="1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4.25" customHeight="1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3.5" customHeight="1" x14ac:dyDescent="0.2">
      <c r="B10" s="62" t="s">
        <v>1</v>
      </c>
      <c r="C10" s="62" t="s">
        <v>36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5">
      <c r="B13" s="11" t="s">
        <v>12</v>
      </c>
      <c r="C13" s="53">
        <v>1402526.2</v>
      </c>
      <c r="D13" s="54">
        <v>8925175.1999999993</v>
      </c>
      <c r="E13" s="54">
        <v>0</v>
      </c>
      <c r="F13" s="54">
        <f>+SUM(C13:E13)</f>
        <v>10327701.399999999</v>
      </c>
      <c r="G13" s="53">
        <v>953796.01</v>
      </c>
      <c r="H13" s="54">
        <v>7113239.3799999999</v>
      </c>
      <c r="I13" s="54">
        <v>0</v>
      </c>
      <c r="J13" s="54">
        <f>+SUM(G13:I13)</f>
        <v>8067035.3899999997</v>
      </c>
      <c r="K13" s="53">
        <v>1674370.08</v>
      </c>
      <c r="L13" s="54">
        <v>7993527.6200000001</v>
      </c>
      <c r="M13" s="54">
        <v>0</v>
      </c>
      <c r="N13" s="54">
        <f>+SUM(K13:M13)</f>
        <v>9667897.6999999993</v>
      </c>
      <c r="O13" s="53">
        <v>680950.32</v>
      </c>
      <c r="P13" s="54">
        <v>4959472.3499999996</v>
      </c>
      <c r="Q13" s="54">
        <v>0</v>
      </c>
      <c r="R13" s="54">
        <f>+SUM(O13:Q13)</f>
        <v>5640422.6699999999</v>
      </c>
      <c r="S13" s="53">
        <v>408634.45</v>
      </c>
      <c r="T13" s="54">
        <v>2281258.87</v>
      </c>
      <c r="U13" s="54">
        <v>0</v>
      </c>
      <c r="V13" s="54">
        <f>+SUM(S13:U13)</f>
        <v>2689893.3200000003</v>
      </c>
      <c r="W13" s="53">
        <v>483237.05</v>
      </c>
      <c r="X13" s="54">
        <v>4483440.0999999996</v>
      </c>
      <c r="Y13" s="54">
        <v>0</v>
      </c>
      <c r="Z13" s="54">
        <f>+SUM(W13:Y13)</f>
        <v>4966677.1499999994</v>
      </c>
    </row>
    <row r="14" spans="1:44" ht="13.5" customHeight="1" x14ac:dyDescent="0.25">
      <c r="B14" s="11" t="s">
        <v>13</v>
      </c>
      <c r="C14" s="53">
        <v>17242074.239999998</v>
      </c>
      <c r="D14" s="54">
        <v>814032.95</v>
      </c>
      <c r="E14" s="54">
        <v>0</v>
      </c>
      <c r="F14" s="54">
        <f t="shared" ref="F14:F21" si="0">+SUM(C14:E14)</f>
        <v>18056107.189999998</v>
      </c>
      <c r="G14" s="53">
        <v>15991813.68</v>
      </c>
      <c r="H14" s="54">
        <v>953536.73</v>
      </c>
      <c r="I14" s="54">
        <v>0</v>
      </c>
      <c r="J14" s="54">
        <f t="shared" ref="J14:J21" si="1">+SUM(G14:I14)</f>
        <v>16945350.41</v>
      </c>
      <c r="K14" s="53">
        <v>13536167.82</v>
      </c>
      <c r="L14" s="54">
        <v>656574.31000000006</v>
      </c>
      <c r="M14" s="54">
        <v>0</v>
      </c>
      <c r="N14" s="54">
        <f t="shared" ref="N14:N21" si="2">+SUM(K14:M14)</f>
        <v>14192742.130000001</v>
      </c>
      <c r="O14" s="53">
        <v>8408879.5999999996</v>
      </c>
      <c r="P14" s="54">
        <v>351219.53</v>
      </c>
      <c r="Q14" s="54">
        <v>0</v>
      </c>
      <c r="R14" s="54">
        <f t="shared" ref="R14:R21" si="3">+SUM(O14:Q14)</f>
        <v>8760099.129999999</v>
      </c>
      <c r="S14" s="53">
        <v>14311956.9</v>
      </c>
      <c r="T14" s="54">
        <v>617134.12</v>
      </c>
      <c r="U14" s="54">
        <v>0</v>
      </c>
      <c r="V14" s="54">
        <f t="shared" ref="V14:V21" si="4">+SUM(S14:U14)</f>
        <v>14929091.02</v>
      </c>
      <c r="W14" s="53">
        <v>13995306.220000001</v>
      </c>
      <c r="X14" s="54">
        <v>769710.51</v>
      </c>
      <c r="Y14" s="54">
        <v>0</v>
      </c>
      <c r="Z14" s="54">
        <f t="shared" ref="Z14:Z21" si="5">+SUM(W14:Y14)</f>
        <v>14765016.73</v>
      </c>
    </row>
    <row r="15" spans="1:44" ht="13.5" customHeight="1" x14ac:dyDescent="0.25">
      <c r="B15" s="11" t="s">
        <v>14</v>
      </c>
      <c r="C15" s="53">
        <v>31234399.75</v>
      </c>
      <c r="D15" s="54">
        <v>40734737.93</v>
      </c>
      <c r="E15" s="54">
        <v>0</v>
      </c>
      <c r="F15" s="54">
        <f t="shared" si="0"/>
        <v>71969137.680000007</v>
      </c>
      <c r="G15" s="53">
        <v>32383937.859999999</v>
      </c>
      <c r="H15" s="54">
        <v>39908253.990000002</v>
      </c>
      <c r="I15" s="54">
        <v>0</v>
      </c>
      <c r="J15" s="54">
        <f t="shared" si="1"/>
        <v>72292191.849999994</v>
      </c>
      <c r="K15" s="53">
        <v>24439236.32</v>
      </c>
      <c r="L15" s="54">
        <v>28992204.050000001</v>
      </c>
      <c r="M15" s="54">
        <v>0</v>
      </c>
      <c r="N15" s="54">
        <f t="shared" si="2"/>
        <v>53431440.370000005</v>
      </c>
      <c r="O15" s="53">
        <v>9606114.6400000006</v>
      </c>
      <c r="P15" s="54">
        <v>11696317.939999999</v>
      </c>
      <c r="Q15" s="54">
        <v>0</v>
      </c>
      <c r="R15" s="54">
        <f t="shared" si="3"/>
        <v>21302432.579999998</v>
      </c>
      <c r="S15" s="53">
        <v>18342265.140000001</v>
      </c>
      <c r="T15" s="54">
        <v>18515469.710000001</v>
      </c>
      <c r="U15" s="54">
        <v>0</v>
      </c>
      <c r="V15" s="54">
        <f t="shared" si="4"/>
        <v>36857734.850000001</v>
      </c>
      <c r="W15" s="53">
        <v>28794648.800000001</v>
      </c>
      <c r="X15" s="54">
        <v>37122091.670000002</v>
      </c>
      <c r="Y15" s="54">
        <v>0</v>
      </c>
      <c r="Z15" s="54">
        <f t="shared" si="5"/>
        <v>65916740.469999999</v>
      </c>
    </row>
    <row r="16" spans="1:44" ht="13.5" customHeight="1" x14ac:dyDescent="0.25">
      <c r="B16" s="11" t="s">
        <v>15</v>
      </c>
      <c r="C16" s="53">
        <v>283203358.56999999</v>
      </c>
      <c r="D16" s="54">
        <v>270819318.87</v>
      </c>
      <c r="E16" s="54">
        <v>0</v>
      </c>
      <c r="F16" s="54">
        <f t="shared" si="0"/>
        <v>554022677.44000006</v>
      </c>
      <c r="G16" s="53">
        <v>287400536.95999998</v>
      </c>
      <c r="H16" s="54">
        <v>271467617.00999999</v>
      </c>
      <c r="I16" s="54">
        <v>0</v>
      </c>
      <c r="J16" s="54">
        <f t="shared" si="1"/>
        <v>558868153.97000003</v>
      </c>
      <c r="K16" s="53">
        <v>281781457.06999999</v>
      </c>
      <c r="L16" s="54">
        <v>261869053.31999999</v>
      </c>
      <c r="M16" s="54">
        <v>0</v>
      </c>
      <c r="N16" s="54">
        <f t="shared" si="2"/>
        <v>543650510.38999999</v>
      </c>
      <c r="O16" s="53">
        <v>230138834.16</v>
      </c>
      <c r="P16" s="54">
        <v>207087547.83000001</v>
      </c>
      <c r="Q16" s="54">
        <v>0</v>
      </c>
      <c r="R16" s="54">
        <f t="shared" si="3"/>
        <v>437226381.99000001</v>
      </c>
      <c r="S16" s="53">
        <v>254709612.91</v>
      </c>
      <c r="T16" s="54">
        <v>230870862.66999999</v>
      </c>
      <c r="U16" s="54">
        <v>0</v>
      </c>
      <c r="V16" s="54">
        <f t="shared" si="4"/>
        <v>485580475.57999998</v>
      </c>
      <c r="W16" s="53">
        <v>298173634.10000002</v>
      </c>
      <c r="X16" s="54">
        <v>287408035.44999999</v>
      </c>
      <c r="Y16" s="54">
        <v>0</v>
      </c>
      <c r="Z16" s="54">
        <f t="shared" si="5"/>
        <v>585581669.54999995</v>
      </c>
    </row>
    <row r="17" spans="2:26" ht="13.5" customHeight="1" x14ac:dyDescent="0.25">
      <c r="B17" s="11" t="s">
        <v>16</v>
      </c>
      <c r="C17" s="53">
        <v>2850314.83</v>
      </c>
      <c r="D17" s="54">
        <v>27527979.52</v>
      </c>
      <c r="E17" s="54">
        <v>0</v>
      </c>
      <c r="F17" s="54">
        <f t="shared" si="0"/>
        <v>30378294.350000001</v>
      </c>
      <c r="G17" s="53">
        <v>1547733.59</v>
      </c>
      <c r="H17" s="54">
        <v>12489800.310000001</v>
      </c>
      <c r="I17" s="54">
        <v>0</v>
      </c>
      <c r="J17" s="54">
        <f t="shared" si="1"/>
        <v>14037533.9</v>
      </c>
      <c r="K17" s="53">
        <v>1198773.82</v>
      </c>
      <c r="L17" s="54">
        <v>18500586.289999999</v>
      </c>
      <c r="M17" s="54">
        <v>0</v>
      </c>
      <c r="N17" s="54">
        <f t="shared" si="2"/>
        <v>19699360.109999999</v>
      </c>
      <c r="O17" s="53">
        <v>423975.14</v>
      </c>
      <c r="P17" s="54">
        <v>4503514.34</v>
      </c>
      <c r="Q17" s="54">
        <v>0</v>
      </c>
      <c r="R17" s="54">
        <f t="shared" si="3"/>
        <v>4927489.4799999995</v>
      </c>
      <c r="S17" s="53">
        <v>1067222.1599999999</v>
      </c>
      <c r="T17" s="54">
        <v>6262528.3399999999</v>
      </c>
      <c r="U17" s="54">
        <v>0</v>
      </c>
      <c r="V17" s="54">
        <f t="shared" si="4"/>
        <v>7329750.5</v>
      </c>
      <c r="W17" s="53">
        <v>2229790.9500000002</v>
      </c>
      <c r="X17" s="54">
        <v>10504973.07</v>
      </c>
      <c r="Y17" s="54">
        <v>0</v>
      </c>
      <c r="Z17" s="54">
        <f t="shared" si="5"/>
        <v>12734764.02</v>
      </c>
    </row>
    <row r="18" spans="2:26" ht="13.5" customHeight="1" x14ac:dyDescent="0.25">
      <c r="B18" s="11" t="s">
        <v>17</v>
      </c>
      <c r="C18" s="53">
        <v>712283.32</v>
      </c>
      <c r="D18" s="54">
        <v>1554304.03</v>
      </c>
      <c r="E18" s="54">
        <v>0</v>
      </c>
      <c r="F18" s="54">
        <f t="shared" si="0"/>
        <v>2266587.35</v>
      </c>
      <c r="G18" s="53">
        <v>702687.43</v>
      </c>
      <c r="H18" s="54">
        <v>2004480.68</v>
      </c>
      <c r="I18" s="54">
        <v>0</v>
      </c>
      <c r="J18" s="54">
        <f t="shared" si="1"/>
        <v>2707168.11</v>
      </c>
      <c r="K18" s="53">
        <v>439553.68</v>
      </c>
      <c r="L18" s="54">
        <v>1534858.21</v>
      </c>
      <c r="M18" s="54">
        <v>0</v>
      </c>
      <c r="N18" s="54">
        <f t="shared" si="2"/>
        <v>1974411.89</v>
      </c>
      <c r="O18" s="53">
        <v>213552.79</v>
      </c>
      <c r="P18" s="54">
        <v>524390.18999999994</v>
      </c>
      <c r="Q18" s="54">
        <v>0</v>
      </c>
      <c r="R18" s="54">
        <f t="shared" si="3"/>
        <v>737942.98</v>
      </c>
      <c r="S18" s="53">
        <v>476615.04</v>
      </c>
      <c r="T18" s="54">
        <v>1767880.23</v>
      </c>
      <c r="U18" s="54">
        <v>0</v>
      </c>
      <c r="V18" s="54">
        <f t="shared" si="4"/>
        <v>2244495.27</v>
      </c>
      <c r="W18" s="53">
        <v>584958.17000000004</v>
      </c>
      <c r="X18" s="54">
        <v>1616951.5</v>
      </c>
      <c r="Y18" s="54">
        <v>0</v>
      </c>
      <c r="Z18" s="54">
        <f t="shared" si="5"/>
        <v>2201909.67</v>
      </c>
    </row>
    <row r="19" spans="2:26" ht="13.5" customHeight="1" x14ac:dyDescent="0.25">
      <c r="B19" s="11" t="s">
        <v>18</v>
      </c>
      <c r="C19" s="53">
        <v>16298046.92</v>
      </c>
      <c r="D19" s="54">
        <v>1348496.21</v>
      </c>
      <c r="E19" s="54">
        <v>0</v>
      </c>
      <c r="F19" s="54">
        <f t="shared" si="0"/>
        <v>17646543.129999999</v>
      </c>
      <c r="G19" s="53">
        <v>17844392.949999999</v>
      </c>
      <c r="H19" s="54">
        <v>1294842.33</v>
      </c>
      <c r="I19" s="54">
        <v>0</v>
      </c>
      <c r="J19" s="54">
        <f t="shared" si="1"/>
        <v>19139235.280000001</v>
      </c>
      <c r="K19" s="53">
        <v>15479402.109999999</v>
      </c>
      <c r="L19" s="54">
        <v>1238832.8999999999</v>
      </c>
      <c r="M19" s="54">
        <v>0</v>
      </c>
      <c r="N19" s="54">
        <f t="shared" si="2"/>
        <v>16718235.01</v>
      </c>
      <c r="O19" s="53">
        <v>9779419.1600000001</v>
      </c>
      <c r="P19" s="54">
        <v>772068.57</v>
      </c>
      <c r="Q19" s="54">
        <v>0</v>
      </c>
      <c r="R19" s="54">
        <f t="shared" si="3"/>
        <v>10551487.73</v>
      </c>
      <c r="S19" s="53">
        <v>11295632.609999999</v>
      </c>
      <c r="T19" s="54">
        <v>804068.27</v>
      </c>
      <c r="U19" s="54">
        <v>0</v>
      </c>
      <c r="V19" s="54">
        <f t="shared" si="4"/>
        <v>12099700.879999999</v>
      </c>
      <c r="W19" s="53">
        <v>16570467.710000001</v>
      </c>
      <c r="X19" s="54">
        <v>1202645.3999999999</v>
      </c>
      <c r="Y19" s="54">
        <v>0</v>
      </c>
      <c r="Z19" s="54">
        <f t="shared" si="5"/>
        <v>17773113.109999999</v>
      </c>
    </row>
    <row r="20" spans="2:26" ht="13.5" customHeight="1" x14ac:dyDescent="0.25">
      <c r="B20" s="11" t="s">
        <v>19</v>
      </c>
      <c r="C20" s="53">
        <v>136947511.78</v>
      </c>
      <c r="D20" s="54">
        <v>103798704.95</v>
      </c>
      <c r="E20" s="54">
        <v>0</v>
      </c>
      <c r="F20" s="54">
        <f t="shared" si="0"/>
        <v>240746216.73000002</v>
      </c>
      <c r="G20" s="53">
        <v>136389603.61000001</v>
      </c>
      <c r="H20" s="54">
        <v>109291460.59</v>
      </c>
      <c r="I20" s="54">
        <v>0</v>
      </c>
      <c r="J20" s="54">
        <f t="shared" si="1"/>
        <v>245681064.20000002</v>
      </c>
      <c r="K20" s="53">
        <v>109617458.34999999</v>
      </c>
      <c r="L20" s="54">
        <v>88151391.780000001</v>
      </c>
      <c r="M20" s="54">
        <v>0</v>
      </c>
      <c r="N20" s="54">
        <f t="shared" si="2"/>
        <v>197768850.13</v>
      </c>
      <c r="O20" s="53">
        <v>49530362.219999999</v>
      </c>
      <c r="P20" s="54">
        <v>43059001.93</v>
      </c>
      <c r="Q20" s="54">
        <v>0</v>
      </c>
      <c r="R20" s="54">
        <f t="shared" si="3"/>
        <v>92589364.150000006</v>
      </c>
      <c r="S20" s="53">
        <v>69062964.730000004</v>
      </c>
      <c r="T20" s="54">
        <v>58547289.259999998</v>
      </c>
      <c r="U20" s="54">
        <v>0</v>
      </c>
      <c r="V20" s="54">
        <f t="shared" si="4"/>
        <v>127610253.99000001</v>
      </c>
      <c r="W20" s="53">
        <v>123450133.23</v>
      </c>
      <c r="X20" s="54">
        <v>96674438.200000003</v>
      </c>
      <c r="Y20" s="54">
        <v>0</v>
      </c>
      <c r="Z20" s="54">
        <f t="shared" si="5"/>
        <v>220124571.43000001</v>
      </c>
    </row>
    <row r="21" spans="2:26" ht="13.5" customHeight="1" x14ac:dyDescent="0.25">
      <c r="B21" s="11" t="s">
        <v>20</v>
      </c>
      <c r="C21" s="53">
        <v>17512645.210000001</v>
      </c>
      <c r="D21" s="54">
        <v>1241037.06</v>
      </c>
      <c r="E21" s="54">
        <v>0</v>
      </c>
      <c r="F21" s="54">
        <f t="shared" si="0"/>
        <v>18753682.27</v>
      </c>
      <c r="G21" s="53">
        <v>16591284.77</v>
      </c>
      <c r="H21" s="54">
        <v>1081576.5900000001</v>
      </c>
      <c r="I21" s="54">
        <v>0</v>
      </c>
      <c r="J21" s="54">
        <f t="shared" si="1"/>
        <v>17672861.359999999</v>
      </c>
      <c r="K21" s="53">
        <v>14866898.16</v>
      </c>
      <c r="L21" s="54">
        <v>884282.72</v>
      </c>
      <c r="M21" s="54">
        <v>0</v>
      </c>
      <c r="N21" s="54">
        <f t="shared" si="2"/>
        <v>15751180.880000001</v>
      </c>
      <c r="O21" s="53">
        <v>8481978.6799999997</v>
      </c>
      <c r="P21" s="54">
        <v>594653.43000000005</v>
      </c>
      <c r="Q21" s="54">
        <v>0</v>
      </c>
      <c r="R21" s="54">
        <f t="shared" si="3"/>
        <v>9076632.1099999994</v>
      </c>
      <c r="S21" s="53">
        <v>10917375.859999999</v>
      </c>
      <c r="T21" s="54">
        <v>771003.36</v>
      </c>
      <c r="U21" s="54">
        <v>0</v>
      </c>
      <c r="V21" s="54">
        <f t="shared" si="4"/>
        <v>11688379.219999999</v>
      </c>
      <c r="W21" s="53">
        <v>17957443.100000001</v>
      </c>
      <c r="X21" s="54">
        <v>781839.04</v>
      </c>
      <c r="Y21" s="54">
        <v>0</v>
      </c>
      <c r="Z21" s="54">
        <f t="shared" si="5"/>
        <v>18739282.140000001</v>
      </c>
    </row>
    <row r="22" spans="2:26" ht="13.5" customHeight="1" x14ac:dyDescent="0.25">
      <c r="B22" s="15" t="s">
        <v>11</v>
      </c>
      <c r="C22" s="55">
        <f t="shared" ref="C22:Z22" si="6">SUM(C13:C21)</f>
        <v>507403160.81999999</v>
      </c>
      <c r="D22" s="55">
        <f t="shared" si="6"/>
        <v>456763786.71999991</v>
      </c>
      <c r="E22" s="56">
        <f t="shared" si="6"/>
        <v>0</v>
      </c>
      <c r="F22" s="56">
        <f t="shared" si="6"/>
        <v>964166947.54000008</v>
      </c>
      <c r="G22" s="55">
        <f t="shared" si="6"/>
        <v>509805786.85999995</v>
      </c>
      <c r="H22" s="55">
        <f t="shared" si="6"/>
        <v>445604807.60999995</v>
      </c>
      <c r="I22" s="56">
        <f t="shared" si="6"/>
        <v>0</v>
      </c>
      <c r="J22" s="56">
        <f t="shared" si="6"/>
        <v>955410594.47000003</v>
      </c>
      <c r="K22" s="55">
        <f t="shared" si="6"/>
        <v>463033317.41000003</v>
      </c>
      <c r="L22" s="55">
        <f t="shared" si="6"/>
        <v>409821311.20000005</v>
      </c>
      <c r="M22" s="56">
        <f t="shared" si="6"/>
        <v>0</v>
      </c>
      <c r="N22" s="56">
        <f t="shared" si="6"/>
        <v>872854628.61000001</v>
      </c>
      <c r="O22" s="55">
        <f t="shared" si="6"/>
        <v>317264066.70999998</v>
      </c>
      <c r="P22" s="55">
        <f t="shared" si="6"/>
        <v>273548186.11000001</v>
      </c>
      <c r="Q22" s="56">
        <f t="shared" si="6"/>
        <v>0</v>
      </c>
      <c r="R22" s="56">
        <f t="shared" si="6"/>
        <v>590812252.82000005</v>
      </c>
      <c r="S22" s="55">
        <f t="shared" si="6"/>
        <v>380592279.80000007</v>
      </c>
      <c r="T22" s="55">
        <f t="shared" si="6"/>
        <v>320437494.83000004</v>
      </c>
      <c r="U22" s="56">
        <f t="shared" si="6"/>
        <v>0</v>
      </c>
      <c r="V22" s="56">
        <f t="shared" si="6"/>
        <v>701029774.63</v>
      </c>
      <c r="W22" s="55">
        <f t="shared" si="6"/>
        <v>502239619.33000004</v>
      </c>
      <c r="X22" s="55">
        <f t="shared" si="6"/>
        <v>440564124.94</v>
      </c>
      <c r="Y22" s="56">
        <f t="shared" si="6"/>
        <v>0</v>
      </c>
      <c r="Z22" s="56">
        <f t="shared" si="6"/>
        <v>942803744.26999986</v>
      </c>
    </row>
    <row r="23" spans="2:26" ht="13.5" customHeight="1" x14ac:dyDescent="0.2">
      <c r="B23" s="7" t="s">
        <v>40</v>
      </c>
    </row>
    <row r="24" spans="2:26" ht="13.5" customHeight="1" x14ac:dyDescent="0.2"/>
    <row r="25" spans="2:26" ht="13.5" customHeight="1" x14ac:dyDescent="0.2">
      <c r="B25" s="62" t="s">
        <v>1</v>
      </c>
      <c r="C25" s="62" t="s">
        <v>36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3.5" customHeight="1" x14ac:dyDescent="0.25">
      <c r="B28" s="11" t="s">
        <v>12</v>
      </c>
      <c r="C28" s="53">
        <v>1186315.01</v>
      </c>
      <c r="D28" s="54">
        <v>13025120.960000001</v>
      </c>
      <c r="E28" s="54">
        <v>0</v>
      </c>
      <c r="F28" s="54">
        <f>+SUM(C28:E28)</f>
        <v>14211435.970000001</v>
      </c>
      <c r="G28" s="53">
        <v>982835.39</v>
      </c>
      <c r="H28" s="54">
        <v>9509336.5299999993</v>
      </c>
      <c r="I28" s="54">
        <v>0</v>
      </c>
      <c r="J28" s="54">
        <f>+SUM(G28:I28)</f>
        <v>10492171.92</v>
      </c>
      <c r="K28" s="53">
        <v>1460538.1</v>
      </c>
      <c r="L28" s="54">
        <v>10691665.59</v>
      </c>
      <c r="M28" s="54">
        <v>0</v>
      </c>
      <c r="N28" s="54">
        <f>+SUM(K28:M28)</f>
        <v>12152203.689999999</v>
      </c>
      <c r="O28" s="53">
        <v>1121400.3600000001</v>
      </c>
      <c r="P28" s="54">
        <v>12386251.460000001</v>
      </c>
      <c r="Q28" s="54">
        <v>0</v>
      </c>
      <c r="R28" s="54">
        <f>+SUM(O28:Q28)</f>
        <v>13507651.82</v>
      </c>
      <c r="S28" s="53">
        <v>1635243.34</v>
      </c>
      <c r="T28" s="54">
        <v>9275269.1999999993</v>
      </c>
      <c r="U28" s="54">
        <v>0</v>
      </c>
      <c r="V28" s="54">
        <f>+SUM(S28:U28)</f>
        <v>10910512.539999999</v>
      </c>
      <c r="W28" s="53">
        <v>978092.36</v>
      </c>
      <c r="X28" s="54">
        <v>8824651.5</v>
      </c>
      <c r="Y28" s="54">
        <v>0</v>
      </c>
      <c r="Z28" s="54">
        <f>+SUM(W28:Y28)</f>
        <v>9802743.8599999994</v>
      </c>
    </row>
    <row r="29" spans="2:26" ht="13.5" customHeight="1" x14ac:dyDescent="0.25">
      <c r="B29" s="11" t="s">
        <v>13</v>
      </c>
      <c r="C29" s="53">
        <v>14981453.5</v>
      </c>
      <c r="D29" s="54">
        <v>802302.32</v>
      </c>
      <c r="E29" s="54">
        <v>0</v>
      </c>
      <c r="F29" s="54">
        <f t="shared" ref="F29:F36" si="7">+SUM(C29:E29)</f>
        <v>15783755.82</v>
      </c>
      <c r="G29" s="53">
        <v>18975454.640000001</v>
      </c>
      <c r="H29" s="54">
        <v>1070245.74</v>
      </c>
      <c r="I29" s="54">
        <v>0</v>
      </c>
      <c r="J29" s="54">
        <f t="shared" ref="J29:J36" si="8">+SUM(G29:I29)</f>
        <v>20045700.379999999</v>
      </c>
      <c r="K29" s="53">
        <v>22265055.899999999</v>
      </c>
      <c r="L29" s="54">
        <v>1036880.58</v>
      </c>
      <c r="M29" s="54">
        <v>0</v>
      </c>
      <c r="N29" s="54">
        <f t="shared" ref="N29:N36" si="9">+SUM(K29:M29)</f>
        <v>23301936.479999997</v>
      </c>
      <c r="O29" s="53">
        <v>19452876.379999999</v>
      </c>
      <c r="P29" s="54">
        <v>1000607.48</v>
      </c>
      <c r="Q29" s="54">
        <v>0</v>
      </c>
      <c r="R29" s="54">
        <f t="shared" ref="R29:R36" si="10">+SUM(O29:Q29)</f>
        <v>20453483.859999999</v>
      </c>
      <c r="S29" s="53">
        <v>17395932.280000001</v>
      </c>
      <c r="T29" s="54">
        <v>944000.09</v>
      </c>
      <c r="U29" s="54">
        <v>0</v>
      </c>
      <c r="V29" s="54">
        <f t="shared" ref="V29:V36" si="11">+SUM(S29:U29)</f>
        <v>18339932.370000001</v>
      </c>
      <c r="W29" s="53">
        <v>16921427.059999999</v>
      </c>
      <c r="X29" s="54">
        <v>973232.79</v>
      </c>
      <c r="Y29" s="54">
        <v>0</v>
      </c>
      <c r="Z29" s="54">
        <f t="shared" ref="Z29:Z36" si="12">+SUM(W29:Y29)</f>
        <v>17894659.849999998</v>
      </c>
    </row>
    <row r="30" spans="2:26" ht="13.5" customHeight="1" x14ac:dyDescent="0.25">
      <c r="B30" s="11" t="s">
        <v>14</v>
      </c>
      <c r="C30" s="53">
        <v>15730389.75</v>
      </c>
      <c r="D30" s="54">
        <v>20074581.41</v>
      </c>
      <c r="E30" s="54">
        <v>0</v>
      </c>
      <c r="F30" s="54">
        <f t="shared" si="7"/>
        <v>35804971.159999996</v>
      </c>
      <c r="G30" s="53">
        <v>36607039</v>
      </c>
      <c r="H30" s="54">
        <v>47643920.149999999</v>
      </c>
      <c r="I30" s="54">
        <v>0</v>
      </c>
      <c r="J30" s="54">
        <f t="shared" si="8"/>
        <v>84250959.150000006</v>
      </c>
      <c r="K30" s="53">
        <v>35089694.799999997</v>
      </c>
      <c r="L30" s="54">
        <v>45079643.689999998</v>
      </c>
      <c r="M30" s="54">
        <v>0</v>
      </c>
      <c r="N30" s="54">
        <f t="shared" si="9"/>
        <v>80169338.489999995</v>
      </c>
      <c r="O30" s="53">
        <v>27559661.289999999</v>
      </c>
      <c r="P30" s="54">
        <v>35830792.049999997</v>
      </c>
      <c r="Q30" s="54">
        <v>0</v>
      </c>
      <c r="R30" s="54">
        <f t="shared" si="10"/>
        <v>63390453.339999996</v>
      </c>
      <c r="S30" s="53">
        <v>33811035.93</v>
      </c>
      <c r="T30" s="54">
        <v>35417696.490000002</v>
      </c>
      <c r="U30" s="54">
        <v>0</v>
      </c>
      <c r="V30" s="54">
        <f t="shared" si="11"/>
        <v>69228732.420000002</v>
      </c>
      <c r="W30" s="53">
        <v>29042368.190000001</v>
      </c>
      <c r="X30" s="54">
        <v>34328316.380000003</v>
      </c>
      <c r="Y30" s="54">
        <v>0</v>
      </c>
      <c r="Z30" s="54">
        <f t="shared" si="12"/>
        <v>63370684.570000008</v>
      </c>
    </row>
    <row r="31" spans="2:26" ht="13.5" customHeight="1" x14ac:dyDescent="0.25">
      <c r="B31" s="11" t="s">
        <v>15</v>
      </c>
      <c r="C31" s="53">
        <v>270861014.56999999</v>
      </c>
      <c r="D31" s="54">
        <v>260345484.31</v>
      </c>
      <c r="E31" s="54">
        <v>0</v>
      </c>
      <c r="F31" s="54">
        <f t="shared" si="7"/>
        <v>531206498.88</v>
      </c>
      <c r="G31" s="53">
        <v>315053610.54000002</v>
      </c>
      <c r="H31" s="54">
        <v>310495947.31999999</v>
      </c>
      <c r="I31" s="54">
        <v>0</v>
      </c>
      <c r="J31" s="54">
        <f t="shared" si="8"/>
        <v>625549557.86000001</v>
      </c>
      <c r="K31" s="53">
        <v>323825743.01999998</v>
      </c>
      <c r="L31" s="54">
        <v>314581322.19999999</v>
      </c>
      <c r="M31" s="54">
        <v>0</v>
      </c>
      <c r="N31" s="54">
        <f t="shared" si="9"/>
        <v>638407065.22000003</v>
      </c>
      <c r="O31" s="53">
        <v>318714948.18000001</v>
      </c>
      <c r="P31" s="54">
        <v>307207176.02999997</v>
      </c>
      <c r="Q31" s="54">
        <v>0</v>
      </c>
      <c r="R31" s="54">
        <f t="shared" si="10"/>
        <v>625922124.21000004</v>
      </c>
      <c r="S31" s="53">
        <v>314602995.12</v>
      </c>
      <c r="T31" s="54">
        <v>300872623.80000001</v>
      </c>
      <c r="U31" s="54">
        <v>0</v>
      </c>
      <c r="V31" s="54">
        <f t="shared" si="11"/>
        <v>615475618.92000008</v>
      </c>
      <c r="W31" s="53">
        <v>300253065.47000003</v>
      </c>
      <c r="X31" s="54">
        <v>283029735.79000002</v>
      </c>
      <c r="Y31" s="54">
        <v>0</v>
      </c>
      <c r="Z31" s="54">
        <f t="shared" si="12"/>
        <v>583282801.25999999</v>
      </c>
    </row>
    <row r="32" spans="2:26" ht="13.5" customHeight="1" x14ac:dyDescent="0.25">
      <c r="B32" s="11" t="s">
        <v>16</v>
      </c>
      <c r="C32" s="53">
        <v>1374958.93</v>
      </c>
      <c r="D32" s="54">
        <v>21049442.789999999</v>
      </c>
      <c r="E32" s="54">
        <v>0</v>
      </c>
      <c r="F32" s="54">
        <f t="shared" si="7"/>
        <v>22424401.719999999</v>
      </c>
      <c r="G32" s="53">
        <v>1555634.57</v>
      </c>
      <c r="H32" s="54">
        <v>16991153.039999999</v>
      </c>
      <c r="I32" s="54">
        <v>0</v>
      </c>
      <c r="J32" s="54">
        <f t="shared" si="8"/>
        <v>18546787.609999999</v>
      </c>
      <c r="K32" s="53">
        <v>2870256.34</v>
      </c>
      <c r="L32" s="54">
        <v>35744074.600000001</v>
      </c>
      <c r="M32" s="54">
        <v>0</v>
      </c>
      <c r="N32" s="54">
        <f t="shared" si="9"/>
        <v>38614330.939999998</v>
      </c>
      <c r="O32" s="53">
        <v>3052612.52</v>
      </c>
      <c r="P32" s="54">
        <v>23117814.059999999</v>
      </c>
      <c r="Q32" s="54">
        <v>0</v>
      </c>
      <c r="R32" s="54">
        <f t="shared" si="10"/>
        <v>26170426.579999998</v>
      </c>
      <c r="S32" s="53">
        <v>2823408.13</v>
      </c>
      <c r="T32" s="54">
        <v>15479153.52</v>
      </c>
      <c r="U32" s="54">
        <v>0</v>
      </c>
      <c r="V32" s="54">
        <f t="shared" si="11"/>
        <v>18302561.649999999</v>
      </c>
      <c r="W32" s="53">
        <v>1908894.31</v>
      </c>
      <c r="X32" s="54">
        <v>14065983.9</v>
      </c>
      <c r="Y32" s="54">
        <v>0</v>
      </c>
      <c r="Z32" s="54">
        <f t="shared" si="12"/>
        <v>15974878.210000001</v>
      </c>
    </row>
    <row r="33" spans="2:26" ht="13.5" customHeight="1" x14ac:dyDescent="0.25">
      <c r="B33" s="11" t="s">
        <v>17</v>
      </c>
      <c r="C33" s="53">
        <v>978472.59</v>
      </c>
      <c r="D33" s="54">
        <v>2511704.91</v>
      </c>
      <c r="E33" s="54">
        <v>0</v>
      </c>
      <c r="F33" s="54">
        <f t="shared" si="7"/>
        <v>3490177.5</v>
      </c>
      <c r="G33" s="53">
        <v>865709.88</v>
      </c>
      <c r="H33" s="54">
        <v>2568037.11</v>
      </c>
      <c r="I33" s="54">
        <v>0</v>
      </c>
      <c r="J33" s="54">
        <f t="shared" si="8"/>
        <v>3433746.9899999998</v>
      </c>
      <c r="K33" s="53">
        <v>1230554.26</v>
      </c>
      <c r="L33" s="54">
        <v>3795252.81</v>
      </c>
      <c r="M33" s="54">
        <v>0</v>
      </c>
      <c r="N33" s="54">
        <f t="shared" si="9"/>
        <v>5025807.07</v>
      </c>
      <c r="O33" s="53">
        <v>825133.48</v>
      </c>
      <c r="P33" s="54">
        <v>2750576.48</v>
      </c>
      <c r="Q33" s="54">
        <v>0</v>
      </c>
      <c r="R33" s="54">
        <f t="shared" si="10"/>
        <v>3575709.96</v>
      </c>
      <c r="S33" s="53">
        <v>720793.1</v>
      </c>
      <c r="T33" s="54">
        <v>1588522.87</v>
      </c>
      <c r="U33" s="54">
        <v>0</v>
      </c>
      <c r="V33" s="54">
        <f t="shared" si="11"/>
        <v>2309315.9700000002</v>
      </c>
      <c r="W33" s="53">
        <v>1139777.26</v>
      </c>
      <c r="X33" s="54">
        <v>3466940.79</v>
      </c>
      <c r="Y33" s="54">
        <v>0</v>
      </c>
      <c r="Z33" s="54">
        <f t="shared" si="12"/>
        <v>4606718.05</v>
      </c>
    </row>
    <row r="34" spans="2:26" ht="13.5" customHeight="1" x14ac:dyDescent="0.25">
      <c r="B34" s="11" t="s">
        <v>18</v>
      </c>
      <c r="C34" s="53">
        <v>17068638.329999998</v>
      </c>
      <c r="D34" s="54">
        <v>1695797.61</v>
      </c>
      <c r="E34" s="54">
        <v>0</v>
      </c>
      <c r="F34" s="54">
        <f t="shared" si="7"/>
        <v>18764435.939999998</v>
      </c>
      <c r="G34" s="53">
        <v>17182593.260000002</v>
      </c>
      <c r="H34" s="54">
        <v>1470188.46</v>
      </c>
      <c r="I34" s="54">
        <v>0</v>
      </c>
      <c r="J34" s="54">
        <f t="shared" si="8"/>
        <v>18652781.720000003</v>
      </c>
      <c r="K34" s="53">
        <v>18950728.829999998</v>
      </c>
      <c r="L34" s="54">
        <v>1406497.42</v>
      </c>
      <c r="M34" s="54">
        <v>0</v>
      </c>
      <c r="N34" s="54">
        <f t="shared" si="9"/>
        <v>20357226.25</v>
      </c>
      <c r="O34" s="53">
        <v>17287426.109999999</v>
      </c>
      <c r="P34" s="54">
        <v>1375340.78</v>
      </c>
      <c r="Q34" s="54">
        <v>0</v>
      </c>
      <c r="R34" s="54">
        <f t="shared" si="10"/>
        <v>18662766.890000001</v>
      </c>
      <c r="S34" s="53">
        <v>18214684.109999999</v>
      </c>
      <c r="T34" s="54">
        <v>1515070.15</v>
      </c>
      <c r="U34" s="54">
        <v>0</v>
      </c>
      <c r="V34" s="54">
        <f t="shared" si="11"/>
        <v>19729754.259999998</v>
      </c>
      <c r="W34" s="53">
        <v>17432936.309999999</v>
      </c>
      <c r="X34" s="54">
        <v>1492942.19</v>
      </c>
      <c r="Y34" s="54">
        <v>0</v>
      </c>
      <c r="Z34" s="54">
        <f t="shared" si="12"/>
        <v>18925878.5</v>
      </c>
    </row>
    <row r="35" spans="2:26" ht="13.5" customHeight="1" x14ac:dyDescent="0.25">
      <c r="B35" s="11" t="s">
        <v>19</v>
      </c>
      <c r="C35" s="53">
        <v>119594820.42</v>
      </c>
      <c r="D35" s="54">
        <v>89899429.400000006</v>
      </c>
      <c r="E35" s="54">
        <v>0</v>
      </c>
      <c r="F35" s="54">
        <f t="shared" si="7"/>
        <v>209494249.81999999</v>
      </c>
      <c r="G35" s="53">
        <v>182486000.21000001</v>
      </c>
      <c r="H35" s="54">
        <v>144083587.72</v>
      </c>
      <c r="I35" s="54">
        <v>0</v>
      </c>
      <c r="J35" s="54">
        <f t="shared" si="8"/>
        <v>326569587.93000001</v>
      </c>
      <c r="K35" s="53">
        <v>183858045.84999999</v>
      </c>
      <c r="L35" s="54">
        <v>144549673.05000001</v>
      </c>
      <c r="M35" s="54">
        <v>0</v>
      </c>
      <c r="N35" s="54">
        <f t="shared" si="9"/>
        <v>328407718.89999998</v>
      </c>
      <c r="O35" s="53">
        <v>166592026.55000001</v>
      </c>
      <c r="P35" s="54">
        <v>128054230.2</v>
      </c>
      <c r="Q35" s="54">
        <v>0</v>
      </c>
      <c r="R35" s="54">
        <f t="shared" si="10"/>
        <v>294646256.75</v>
      </c>
      <c r="S35" s="53">
        <v>138671252.13</v>
      </c>
      <c r="T35" s="54">
        <v>112944850.78</v>
      </c>
      <c r="U35" s="54">
        <v>0</v>
      </c>
      <c r="V35" s="54">
        <f t="shared" si="11"/>
        <v>251616102.91</v>
      </c>
      <c r="W35" s="53">
        <v>136815350.59999999</v>
      </c>
      <c r="X35" s="54">
        <v>112035925.45</v>
      </c>
      <c r="Y35" s="54">
        <v>0</v>
      </c>
      <c r="Z35" s="54">
        <f t="shared" si="12"/>
        <v>248851276.05000001</v>
      </c>
    </row>
    <row r="36" spans="2:26" ht="13.5" customHeight="1" x14ac:dyDescent="0.25">
      <c r="B36" s="11" t="s">
        <v>20</v>
      </c>
      <c r="C36" s="53">
        <v>21116509.539999999</v>
      </c>
      <c r="D36" s="54">
        <v>1187811.73</v>
      </c>
      <c r="E36" s="54">
        <v>0</v>
      </c>
      <c r="F36" s="54">
        <f t="shared" si="7"/>
        <v>22304321.27</v>
      </c>
      <c r="G36" s="53">
        <v>19503069.140000001</v>
      </c>
      <c r="H36" s="54">
        <v>1354110.54</v>
      </c>
      <c r="I36" s="54">
        <v>0</v>
      </c>
      <c r="J36" s="54">
        <f t="shared" si="8"/>
        <v>20857179.68</v>
      </c>
      <c r="K36" s="53">
        <v>19597557.260000002</v>
      </c>
      <c r="L36" s="54">
        <v>1224396.22</v>
      </c>
      <c r="M36" s="54">
        <v>0</v>
      </c>
      <c r="N36" s="54">
        <f t="shared" si="9"/>
        <v>20821953.48</v>
      </c>
      <c r="O36" s="53">
        <v>19844645.359999999</v>
      </c>
      <c r="P36" s="54">
        <v>1295863.3500000001</v>
      </c>
      <c r="Q36" s="54">
        <v>0</v>
      </c>
      <c r="R36" s="54">
        <f t="shared" si="10"/>
        <v>21140508.710000001</v>
      </c>
      <c r="S36" s="53">
        <v>16714900.42</v>
      </c>
      <c r="T36" s="54">
        <v>1110204.1200000001</v>
      </c>
      <c r="U36" s="54">
        <v>0</v>
      </c>
      <c r="V36" s="54">
        <f t="shared" si="11"/>
        <v>17825104.539999999</v>
      </c>
      <c r="W36" s="53">
        <v>18962760.260000002</v>
      </c>
      <c r="X36" s="54">
        <v>1256830.02</v>
      </c>
      <c r="Y36" s="54">
        <v>0</v>
      </c>
      <c r="Z36" s="54">
        <f t="shared" si="12"/>
        <v>20219590.280000001</v>
      </c>
    </row>
    <row r="37" spans="2:26" ht="13.5" customHeight="1" x14ac:dyDescent="0.25">
      <c r="B37" s="15" t="s">
        <v>11</v>
      </c>
      <c r="C37" s="55">
        <f t="shared" ref="C37:Z37" si="13">SUM(C28:C36)</f>
        <v>462892572.63999999</v>
      </c>
      <c r="D37" s="55">
        <f t="shared" si="13"/>
        <v>410591675.44000006</v>
      </c>
      <c r="E37" s="56">
        <f t="shared" si="13"/>
        <v>0</v>
      </c>
      <c r="F37" s="56">
        <f t="shared" si="13"/>
        <v>873484248.07999992</v>
      </c>
      <c r="G37" s="55">
        <f t="shared" si="13"/>
        <v>593211946.63</v>
      </c>
      <c r="H37" s="55">
        <f t="shared" si="13"/>
        <v>535186526.61000007</v>
      </c>
      <c r="I37" s="56">
        <f t="shared" si="13"/>
        <v>0</v>
      </c>
      <c r="J37" s="56">
        <f t="shared" si="13"/>
        <v>1128398473.2400002</v>
      </c>
      <c r="K37" s="55">
        <f t="shared" si="13"/>
        <v>609148174.3599999</v>
      </c>
      <c r="L37" s="55">
        <f t="shared" si="13"/>
        <v>558109406.16000009</v>
      </c>
      <c r="M37" s="56">
        <f t="shared" si="13"/>
        <v>0</v>
      </c>
      <c r="N37" s="56">
        <f t="shared" si="13"/>
        <v>1167257580.52</v>
      </c>
      <c r="O37" s="55">
        <f t="shared" si="13"/>
        <v>574450730.23000014</v>
      </c>
      <c r="P37" s="55">
        <f t="shared" si="13"/>
        <v>513018651.88999999</v>
      </c>
      <c r="Q37" s="56">
        <f t="shared" si="13"/>
        <v>0</v>
      </c>
      <c r="R37" s="56">
        <f t="shared" si="13"/>
        <v>1087469382.1200001</v>
      </c>
      <c r="S37" s="55">
        <f t="shared" si="13"/>
        <v>544590244.56000006</v>
      </c>
      <c r="T37" s="55">
        <f t="shared" si="13"/>
        <v>479147391.01999998</v>
      </c>
      <c r="U37" s="56">
        <f t="shared" si="13"/>
        <v>0</v>
      </c>
      <c r="V37" s="56">
        <f t="shared" si="13"/>
        <v>1023737635.58</v>
      </c>
      <c r="W37" s="55">
        <f t="shared" si="13"/>
        <v>523454671.82000005</v>
      </c>
      <c r="X37" s="55">
        <f t="shared" si="13"/>
        <v>459474558.81</v>
      </c>
      <c r="Y37" s="56">
        <f t="shared" si="13"/>
        <v>0</v>
      </c>
      <c r="Z37" s="56">
        <f t="shared" si="13"/>
        <v>982929230.62999988</v>
      </c>
    </row>
    <row r="38" spans="2:26" x14ac:dyDescent="0.2">
      <c r="B38" s="7" t="s">
        <v>40</v>
      </c>
    </row>
  </sheetData>
  <sheetProtection algorithmName="SHA-512" hashValue="pnTeWJP0g6psWy1clwHzOBv5j28HrJOkr3dzHIy7fPOO6mRpggj+zHNEEsXLHVXs+U4KzK3/TGYDz1yywfMQvw==" saltValue="rysbseurMvBIeOlgFi9gLA==" spinCount="100000" sheet="1" formatCells="0" formatColumns="0" formatRows="0" insertColumns="0" insertRows="0" insertHyperlinks="0" deleteColumns="0" deleteRows="0" sort="0" autoFilter="0" pivotTables="0"/>
  <mergeCells count="20">
    <mergeCell ref="Z1:Z3"/>
    <mergeCell ref="B10:B12"/>
    <mergeCell ref="C10:Z10"/>
    <mergeCell ref="C11:F11"/>
    <mergeCell ref="G11:J11"/>
    <mergeCell ref="K11:N11"/>
    <mergeCell ref="O11:R11"/>
    <mergeCell ref="S11:V11"/>
    <mergeCell ref="W11:Z11"/>
    <mergeCell ref="B6:Z6"/>
    <mergeCell ref="B7:Z7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8F584-AFFE-4209-B391-1521EE160975}">
  <sheetPr codeName="Hoja12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customWidth="1"/>
    <col min="2" max="2" width="21.83203125" customWidth="1"/>
    <col min="3" max="26" width="23.33203125" customWidth="1"/>
  </cols>
  <sheetData>
    <row r="1" spans="1:44" x14ac:dyDescent="0.2">
      <c r="Z1" s="63"/>
    </row>
    <row r="2" spans="1:44" x14ac:dyDescent="0.2">
      <c r="Z2" s="63"/>
    </row>
    <row r="3" spans="1:44" x14ac:dyDescent="0.2">
      <c r="Z3" s="63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1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.75" customHeight="1" x14ac:dyDescent="0.2">
      <c r="A7" s="17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3.5" customHeight="1" x14ac:dyDescent="0.2">
      <c r="B10" s="62" t="s">
        <v>1</v>
      </c>
      <c r="C10" s="62" t="s">
        <v>37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5">
      <c r="B13" s="11" t="s">
        <v>12</v>
      </c>
      <c r="C13" s="53">
        <v>1149572.3600000001</v>
      </c>
      <c r="D13" s="54">
        <v>7270676.4000000004</v>
      </c>
      <c r="E13" s="54">
        <v>0</v>
      </c>
      <c r="F13" s="54">
        <f>+SUM(C13:E13)</f>
        <v>8420248.7599999998</v>
      </c>
      <c r="G13" s="53">
        <v>1245320.6200000001</v>
      </c>
      <c r="H13" s="54">
        <v>7158579.2000000002</v>
      </c>
      <c r="I13" s="54"/>
      <c r="J13" s="54">
        <f t="shared" ref="J13:J21" si="0">SUM(G13:H13)</f>
        <v>8403899.8200000003</v>
      </c>
      <c r="K13" s="53">
        <v>1312155.17</v>
      </c>
      <c r="L13" s="54">
        <v>7603462.2699999996</v>
      </c>
      <c r="M13" s="54">
        <v>0</v>
      </c>
      <c r="N13" s="54">
        <f>+SUM(K13:M13)</f>
        <v>8915617.4399999995</v>
      </c>
      <c r="O13" s="53">
        <v>1535906.26</v>
      </c>
      <c r="P13" s="54">
        <v>8743083.6799999997</v>
      </c>
      <c r="Q13" s="54">
        <v>0</v>
      </c>
      <c r="R13" s="54">
        <f>+SUM(O13:Q13)</f>
        <v>10278989.939999999</v>
      </c>
      <c r="S13" s="53">
        <v>1197049.3700000001</v>
      </c>
      <c r="T13" s="54">
        <v>7442506.4500000002</v>
      </c>
      <c r="U13" s="54">
        <v>0</v>
      </c>
      <c r="V13" s="54">
        <f>+SUM(S13:U13)</f>
        <v>8639555.8200000003</v>
      </c>
      <c r="W13" s="53">
        <v>1250762.07</v>
      </c>
      <c r="X13" s="54">
        <v>7594262.6299999999</v>
      </c>
      <c r="Y13" s="54">
        <v>0</v>
      </c>
      <c r="Z13" s="54">
        <f>+SUM(W13:Y13)</f>
        <v>8845024.6999999993</v>
      </c>
    </row>
    <row r="14" spans="1:44" ht="13.5" customHeight="1" x14ac:dyDescent="0.25">
      <c r="B14" s="11" t="s">
        <v>13</v>
      </c>
      <c r="C14" s="53">
        <v>14147136.48</v>
      </c>
      <c r="D14" s="54">
        <v>720233.13</v>
      </c>
      <c r="E14" s="54">
        <v>0</v>
      </c>
      <c r="F14" s="54">
        <f t="shared" ref="F14:F21" si="1">+SUM(C14:E14)</f>
        <v>14867369.610000001</v>
      </c>
      <c r="G14" s="53">
        <v>13890673.439999999</v>
      </c>
      <c r="H14" s="54">
        <v>698228.92</v>
      </c>
      <c r="I14" s="54"/>
      <c r="J14" s="54">
        <f t="shared" si="0"/>
        <v>14588902.359999999</v>
      </c>
      <c r="K14" s="53">
        <v>15999328.18</v>
      </c>
      <c r="L14" s="54">
        <v>847091.25</v>
      </c>
      <c r="M14" s="54">
        <v>0</v>
      </c>
      <c r="N14" s="54">
        <f t="shared" ref="N14:N21" si="2">+SUM(K14:M14)</f>
        <v>16846419.43</v>
      </c>
      <c r="O14" s="53">
        <v>16322692.550000001</v>
      </c>
      <c r="P14" s="54">
        <v>838969.26</v>
      </c>
      <c r="Q14" s="54">
        <v>0</v>
      </c>
      <c r="R14" s="54">
        <f t="shared" ref="R14:R21" si="3">+SUM(O14:Q14)</f>
        <v>17161661.810000002</v>
      </c>
      <c r="S14" s="53">
        <v>15306529.880000001</v>
      </c>
      <c r="T14" s="54">
        <v>837192.53</v>
      </c>
      <c r="U14" s="54">
        <v>0</v>
      </c>
      <c r="V14" s="54">
        <f t="shared" ref="V14:V21" si="4">+SUM(S14:U14)</f>
        <v>16143722.41</v>
      </c>
      <c r="W14" s="53">
        <v>14016351.880000001</v>
      </c>
      <c r="X14" s="54">
        <v>657512.66</v>
      </c>
      <c r="Y14" s="54">
        <v>0</v>
      </c>
      <c r="Z14" s="54">
        <f t="shared" ref="Z14:Z21" si="5">+SUM(W14:Y14)</f>
        <v>14673864.540000001</v>
      </c>
    </row>
    <row r="15" spans="1:44" ht="13.5" customHeight="1" x14ac:dyDescent="0.25">
      <c r="B15" s="11" t="s">
        <v>14</v>
      </c>
      <c r="C15" s="53">
        <v>24822236.010000002</v>
      </c>
      <c r="D15" s="54">
        <v>29355115.879999999</v>
      </c>
      <c r="E15" s="54">
        <v>0</v>
      </c>
      <c r="F15" s="54">
        <f t="shared" si="1"/>
        <v>54177351.890000001</v>
      </c>
      <c r="G15" s="53">
        <v>23040852.170000002</v>
      </c>
      <c r="H15" s="54">
        <v>29492601.300000001</v>
      </c>
      <c r="I15" s="54"/>
      <c r="J15" s="54">
        <f t="shared" si="0"/>
        <v>52533453.469999999</v>
      </c>
      <c r="K15" s="53">
        <v>27071246.77</v>
      </c>
      <c r="L15" s="54">
        <v>31419758.050000001</v>
      </c>
      <c r="M15" s="54">
        <v>0</v>
      </c>
      <c r="N15" s="54">
        <f t="shared" si="2"/>
        <v>58491004.82</v>
      </c>
      <c r="O15" s="53">
        <v>26423462.91</v>
      </c>
      <c r="P15" s="54">
        <v>31516879.609999999</v>
      </c>
      <c r="Q15" s="54">
        <v>0</v>
      </c>
      <c r="R15" s="54">
        <f t="shared" si="3"/>
        <v>57940342.519999996</v>
      </c>
      <c r="S15" s="53">
        <v>23349281.649999999</v>
      </c>
      <c r="T15" s="54">
        <v>29515443.489999998</v>
      </c>
      <c r="U15" s="54">
        <v>0</v>
      </c>
      <c r="V15" s="54">
        <f t="shared" si="4"/>
        <v>52864725.140000001</v>
      </c>
      <c r="W15" s="53">
        <v>24740151.32</v>
      </c>
      <c r="X15" s="54">
        <v>31203546.050000001</v>
      </c>
      <c r="Y15" s="54">
        <v>0</v>
      </c>
      <c r="Z15" s="54">
        <f t="shared" si="5"/>
        <v>55943697.370000005</v>
      </c>
    </row>
    <row r="16" spans="1:44" ht="13.5" customHeight="1" x14ac:dyDescent="0.25">
      <c r="B16" s="11" t="s">
        <v>15</v>
      </c>
      <c r="C16" s="53">
        <v>297167224.68000001</v>
      </c>
      <c r="D16" s="54">
        <v>280791676.27999997</v>
      </c>
      <c r="E16" s="54">
        <v>0</v>
      </c>
      <c r="F16" s="54">
        <f t="shared" si="1"/>
        <v>577958900.96000004</v>
      </c>
      <c r="G16" s="53">
        <v>284977794.25999999</v>
      </c>
      <c r="H16" s="54">
        <v>265265456.47999999</v>
      </c>
      <c r="I16" s="54"/>
      <c r="J16" s="54">
        <f t="shared" si="0"/>
        <v>550243250.74000001</v>
      </c>
      <c r="K16" s="53">
        <v>295568596.25999999</v>
      </c>
      <c r="L16" s="54">
        <v>274685456.13</v>
      </c>
      <c r="M16" s="54">
        <v>0</v>
      </c>
      <c r="N16" s="54">
        <f t="shared" si="2"/>
        <v>570254052.38999999</v>
      </c>
      <c r="O16" s="53">
        <v>288136531.75999999</v>
      </c>
      <c r="P16" s="54">
        <v>270251154.5</v>
      </c>
      <c r="Q16" s="54">
        <v>0</v>
      </c>
      <c r="R16" s="54">
        <f t="shared" si="3"/>
        <v>558387686.25999999</v>
      </c>
      <c r="S16" s="53">
        <v>290675101.56999999</v>
      </c>
      <c r="T16" s="54">
        <v>268307574.52000001</v>
      </c>
      <c r="U16" s="54">
        <v>0</v>
      </c>
      <c r="V16" s="54">
        <f t="shared" si="4"/>
        <v>558982676.09000003</v>
      </c>
      <c r="W16" s="53">
        <v>303917553.11000001</v>
      </c>
      <c r="X16" s="54">
        <v>279073669.70999998</v>
      </c>
      <c r="Y16" s="54">
        <v>0</v>
      </c>
      <c r="Z16" s="54">
        <f t="shared" si="5"/>
        <v>582991222.81999993</v>
      </c>
    </row>
    <row r="17" spans="2:26" ht="13.5" customHeight="1" x14ac:dyDescent="0.25">
      <c r="B17" s="11" t="s">
        <v>16</v>
      </c>
      <c r="C17" s="53">
        <v>1640353.08</v>
      </c>
      <c r="D17" s="54">
        <v>58466995.479999997</v>
      </c>
      <c r="E17" s="54">
        <v>0</v>
      </c>
      <c r="F17" s="54">
        <f t="shared" si="1"/>
        <v>60107348.559999995</v>
      </c>
      <c r="G17" s="53">
        <v>1455154.99</v>
      </c>
      <c r="H17" s="54">
        <v>18192423.030000001</v>
      </c>
      <c r="I17" s="54"/>
      <c r="J17" s="54">
        <f t="shared" si="0"/>
        <v>19647578.02</v>
      </c>
      <c r="K17" s="53">
        <v>1769388.24</v>
      </c>
      <c r="L17" s="54">
        <v>19823877.489999998</v>
      </c>
      <c r="M17" s="54">
        <v>0</v>
      </c>
      <c r="N17" s="54">
        <f t="shared" si="2"/>
        <v>21593265.729999997</v>
      </c>
      <c r="O17" s="53">
        <v>2076587.92</v>
      </c>
      <c r="P17" s="54">
        <v>26893082.82</v>
      </c>
      <c r="Q17" s="54">
        <v>0</v>
      </c>
      <c r="R17" s="54">
        <f t="shared" si="3"/>
        <v>28969670.740000002</v>
      </c>
      <c r="S17" s="53">
        <v>1750711.9</v>
      </c>
      <c r="T17" s="54">
        <v>24260265.68</v>
      </c>
      <c r="U17" s="54">
        <v>0</v>
      </c>
      <c r="V17" s="54">
        <f t="shared" si="4"/>
        <v>26010977.579999998</v>
      </c>
      <c r="W17" s="53">
        <v>1797549.06</v>
      </c>
      <c r="X17" s="54">
        <v>41174804.270000003</v>
      </c>
      <c r="Y17" s="54">
        <v>0</v>
      </c>
      <c r="Z17" s="54">
        <f t="shared" si="5"/>
        <v>42972353.330000006</v>
      </c>
    </row>
    <row r="18" spans="2:26" ht="13.5" customHeight="1" x14ac:dyDescent="0.25">
      <c r="B18" s="11" t="s">
        <v>17</v>
      </c>
      <c r="C18" s="53">
        <v>659558.31999999995</v>
      </c>
      <c r="D18" s="54">
        <v>2592301.2200000002</v>
      </c>
      <c r="E18" s="54">
        <v>0</v>
      </c>
      <c r="F18" s="54">
        <f t="shared" si="1"/>
        <v>3251859.54</v>
      </c>
      <c r="G18" s="53">
        <v>709357.78</v>
      </c>
      <c r="H18" s="54">
        <v>2482376.0299999998</v>
      </c>
      <c r="I18" s="54"/>
      <c r="J18" s="54">
        <f t="shared" si="0"/>
        <v>3191733.8099999996</v>
      </c>
      <c r="K18" s="53">
        <v>791073.61</v>
      </c>
      <c r="L18" s="54">
        <v>2052148.06</v>
      </c>
      <c r="M18" s="54">
        <v>0</v>
      </c>
      <c r="N18" s="54">
        <f t="shared" si="2"/>
        <v>2843221.67</v>
      </c>
      <c r="O18" s="53">
        <v>846496.21</v>
      </c>
      <c r="P18" s="54">
        <v>2825603.94</v>
      </c>
      <c r="Q18" s="54">
        <v>0</v>
      </c>
      <c r="R18" s="54">
        <f t="shared" si="3"/>
        <v>3672100.15</v>
      </c>
      <c r="S18" s="53">
        <v>732464.84</v>
      </c>
      <c r="T18" s="54">
        <v>2575667.98</v>
      </c>
      <c r="U18" s="54">
        <v>0</v>
      </c>
      <c r="V18" s="54">
        <f t="shared" si="4"/>
        <v>3308132.82</v>
      </c>
      <c r="W18" s="53">
        <v>540311.48</v>
      </c>
      <c r="X18" s="54">
        <v>2684588.81</v>
      </c>
      <c r="Y18" s="54">
        <v>0</v>
      </c>
      <c r="Z18" s="54">
        <f t="shared" si="5"/>
        <v>3224900.29</v>
      </c>
    </row>
    <row r="19" spans="2:26" ht="13.5" customHeight="1" x14ac:dyDescent="0.25">
      <c r="B19" s="11" t="s">
        <v>18</v>
      </c>
      <c r="C19" s="53">
        <v>16457096.810000001</v>
      </c>
      <c r="D19" s="54">
        <v>1303024.48</v>
      </c>
      <c r="E19" s="54">
        <v>0</v>
      </c>
      <c r="F19" s="54">
        <f t="shared" si="1"/>
        <v>17760121.289999999</v>
      </c>
      <c r="G19" s="53">
        <v>14809779.470000001</v>
      </c>
      <c r="H19" s="54">
        <v>1280274.8</v>
      </c>
      <c r="I19" s="54"/>
      <c r="J19" s="54">
        <f t="shared" si="0"/>
        <v>16090054.270000001</v>
      </c>
      <c r="K19" s="53">
        <v>18530159.850000001</v>
      </c>
      <c r="L19" s="54">
        <v>1414554.56</v>
      </c>
      <c r="M19" s="54">
        <v>0</v>
      </c>
      <c r="N19" s="54">
        <f t="shared" si="2"/>
        <v>19944714.41</v>
      </c>
      <c r="O19" s="53">
        <v>15968807.369999999</v>
      </c>
      <c r="P19" s="54">
        <v>1353157.28</v>
      </c>
      <c r="Q19" s="54">
        <v>0</v>
      </c>
      <c r="R19" s="54">
        <f t="shared" si="3"/>
        <v>17321964.649999999</v>
      </c>
      <c r="S19" s="53">
        <v>15011218.720000001</v>
      </c>
      <c r="T19" s="54">
        <v>1169165.81</v>
      </c>
      <c r="U19" s="54">
        <v>0</v>
      </c>
      <c r="V19" s="54">
        <f t="shared" si="4"/>
        <v>16180384.530000001</v>
      </c>
      <c r="W19" s="53">
        <v>17193059.68</v>
      </c>
      <c r="X19" s="54">
        <v>1556973.34</v>
      </c>
      <c r="Y19" s="54">
        <v>0</v>
      </c>
      <c r="Z19" s="54">
        <f t="shared" si="5"/>
        <v>18750033.02</v>
      </c>
    </row>
    <row r="20" spans="2:26" ht="13.5" customHeight="1" x14ac:dyDescent="0.25">
      <c r="B20" s="11" t="s">
        <v>19</v>
      </c>
      <c r="C20" s="53">
        <v>126884820.66</v>
      </c>
      <c r="D20" s="54">
        <v>103819030.58</v>
      </c>
      <c r="E20" s="54">
        <v>0</v>
      </c>
      <c r="F20" s="54">
        <f t="shared" si="1"/>
        <v>230703851.24000001</v>
      </c>
      <c r="G20" s="53">
        <v>125288998.06999999</v>
      </c>
      <c r="H20" s="54">
        <v>101301616.81999999</v>
      </c>
      <c r="I20" s="54"/>
      <c r="J20" s="54">
        <f t="shared" si="0"/>
        <v>226590614.88999999</v>
      </c>
      <c r="K20" s="53">
        <v>136806918.99000001</v>
      </c>
      <c r="L20" s="54">
        <v>111129246.44</v>
      </c>
      <c r="M20" s="54">
        <v>0</v>
      </c>
      <c r="N20" s="54">
        <f t="shared" si="2"/>
        <v>247936165.43000001</v>
      </c>
      <c r="O20" s="53">
        <v>130433324.04000001</v>
      </c>
      <c r="P20" s="54">
        <v>107761758.98</v>
      </c>
      <c r="Q20" s="54">
        <v>0</v>
      </c>
      <c r="R20" s="54">
        <f t="shared" si="3"/>
        <v>238195083.02000001</v>
      </c>
      <c r="S20" s="53">
        <v>125610818.09999999</v>
      </c>
      <c r="T20" s="54">
        <v>102817278.39</v>
      </c>
      <c r="U20" s="54">
        <v>0</v>
      </c>
      <c r="V20" s="54">
        <f t="shared" si="4"/>
        <v>228428096.49000001</v>
      </c>
      <c r="W20" s="53">
        <v>128575384.03</v>
      </c>
      <c r="X20" s="54">
        <v>103222419.31</v>
      </c>
      <c r="Y20" s="54">
        <v>0</v>
      </c>
      <c r="Z20" s="54">
        <f t="shared" si="5"/>
        <v>231797803.34</v>
      </c>
    </row>
    <row r="21" spans="2:26" ht="13.5" customHeight="1" x14ac:dyDescent="0.25">
      <c r="B21" s="11" t="s">
        <v>20</v>
      </c>
      <c r="C21" s="53">
        <v>14113003.58</v>
      </c>
      <c r="D21" s="54">
        <v>905825.48</v>
      </c>
      <c r="E21" s="54">
        <v>0</v>
      </c>
      <c r="F21" s="54">
        <f t="shared" si="1"/>
        <v>15018829.060000001</v>
      </c>
      <c r="G21" s="53">
        <v>16110957.119999999</v>
      </c>
      <c r="H21" s="54">
        <v>961847.4</v>
      </c>
      <c r="I21" s="54"/>
      <c r="J21" s="54">
        <f t="shared" si="0"/>
        <v>17072804.52</v>
      </c>
      <c r="K21" s="53">
        <v>17504201</v>
      </c>
      <c r="L21" s="54">
        <v>1164051.18</v>
      </c>
      <c r="M21" s="54">
        <v>0</v>
      </c>
      <c r="N21" s="54">
        <f t="shared" si="2"/>
        <v>18668252.18</v>
      </c>
      <c r="O21" s="53">
        <v>17081432.34</v>
      </c>
      <c r="P21" s="54">
        <v>1125305.6000000001</v>
      </c>
      <c r="Q21" s="54">
        <v>0</v>
      </c>
      <c r="R21" s="54">
        <f t="shared" si="3"/>
        <v>18206737.940000001</v>
      </c>
      <c r="S21" s="53">
        <v>14965110.380000001</v>
      </c>
      <c r="T21" s="54">
        <v>981444.01</v>
      </c>
      <c r="U21" s="54">
        <v>0</v>
      </c>
      <c r="V21" s="54">
        <f t="shared" si="4"/>
        <v>15946554.390000001</v>
      </c>
      <c r="W21" s="53">
        <v>16565293.1</v>
      </c>
      <c r="X21" s="54">
        <v>1018931.04</v>
      </c>
      <c r="Y21" s="54">
        <v>0</v>
      </c>
      <c r="Z21" s="54">
        <f t="shared" si="5"/>
        <v>17584224.140000001</v>
      </c>
    </row>
    <row r="22" spans="2:26" ht="13.5" customHeight="1" x14ac:dyDescent="0.25">
      <c r="B22" s="15" t="s">
        <v>11</v>
      </c>
      <c r="C22" s="55">
        <f t="shared" ref="C22:H22" si="6">SUM(C13:C21)</f>
        <v>497041001.97999996</v>
      </c>
      <c r="D22" s="55">
        <f t="shared" si="6"/>
        <v>485224878.93000001</v>
      </c>
      <c r="E22" s="56">
        <f t="shared" si="6"/>
        <v>0</v>
      </c>
      <c r="F22" s="56">
        <f t="shared" si="6"/>
        <v>982265880.90999985</v>
      </c>
      <c r="G22" s="55">
        <f t="shared" si="6"/>
        <v>481528887.92000002</v>
      </c>
      <c r="H22" s="55">
        <f t="shared" si="6"/>
        <v>426833403.9799999</v>
      </c>
      <c r="I22" s="55"/>
      <c r="J22" s="55">
        <f t="shared" ref="J22:Z22" si="7">SUM(J13:J21)</f>
        <v>908362291.89999986</v>
      </c>
      <c r="K22" s="55">
        <f t="shared" si="7"/>
        <v>515353068.07000005</v>
      </c>
      <c r="L22" s="55">
        <f t="shared" si="7"/>
        <v>450139645.43000001</v>
      </c>
      <c r="M22" s="56">
        <f t="shared" si="7"/>
        <v>0</v>
      </c>
      <c r="N22" s="56">
        <f t="shared" si="7"/>
        <v>965492713.49999988</v>
      </c>
      <c r="O22" s="55">
        <f t="shared" si="7"/>
        <v>498825241.36000001</v>
      </c>
      <c r="P22" s="55">
        <f t="shared" si="7"/>
        <v>451308995.67000002</v>
      </c>
      <c r="Q22" s="56">
        <f t="shared" si="7"/>
        <v>0</v>
      </c>
      <c r="R22" s="56">
        <f t="shared" si="7"/>
        <v>950134237.02999997</v>
      </c>
      <c r="S22" s="55">
        <f t="shared" si="7"/>
        <v>488598286.40999997</v>
      </c>
      <c r="T22" s="55">
        <f t="shared" si="7"/>
        <v>437906538.86000001</v>
      </c>
      <c r="U22" s="56">
        <f t="shared" si="7"/>
        <v>0</v>
      </c>
      <c r="V22" s="56">
        <f t="shared" si="7"/>
        <v>926504825.2700001</v>
      </c>
      <c r="W22" s="55">
        <f t="shared" si="7"/>
        <v>508596415.73000002</v>
      </c>
      <c r="X22" s="55">
        <f t="shared" si="7"/>
        <v>468186707.81999993</v>
      </c>
      <c r="Y22" s="56">
        <f t="shared" si="7"/>
        <v>0</v>
      </c>
      <c r="Z22" s="56">
        <f t="shared" si="7"/>
        <v>976783123.54999995</v>
      </c>
    </row>
    <row r="23" spans="2:26" ht="13.5" customHeight="1" x14ac:dyDescent="0.2">
      <c r="B23" s="7" t="s">
        <v>40</v>
      </c>
    </row>
    <row r="24" spans="2:26" ht="13.5" customHeight="1" x14ac:dyDescent="0.2"/>
    <row r="25" spans="2:26" ht="13.5" customHeight="1" x14ac:dyDescent="0.2">
      <c r="B25" s="62" t="s">
        <v>1</v>
      </c>
      <c r="C25" s="62" t="s">
        <v>37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3.5" customHeight="1" x14ac:dyDescent="0.25">
      <c r="B28" s="11" t="s">
        <v>12</v>
      </c>
      <c r="C28" s="53">
        <v>1787642.98</v>
      </c>
      <c r="D28" s="54">
        <v>8746795.9000000004</v>
      </c>
      <c r="E28" s="54">
        <v>0</v>
      </c>
      <c r="F28" s="54">
        <f>+SUM(C28:E28)</f>
        <v>10534438.880000001</v>
      </c>
      <c r="G28" s="53">
        <v>1751736.76</v>
      </c>
      <c r="H28" s="54">
        <v>8418106.6799999997</v>
      </c>
      <c r="I28" s="54">
        <v>0</v>
      </c>
      <c r="J28" s="54">
        <f>+SUM(G28:I28)</f>
        <v>10169843.439999999</v>
      </c>
      <c r="K28" s="53">
        <v>1455645.63</v>
      </c>
      <c r="L28" s="54">
        <v>7766204</v>
      </c>
      <c r="M28" s="54">
        <v>0</v>
      </c>
      <c r="N28" s="54">
        <f>+SUM(K28:M28)</f>
        <v>9221849.629999999</v>
      </c>
      <c r="O28" s="53">
        <v>1530127.59</v>
      </c>
      <c r="P28" s="54">
        <v>8068870.3399999999</v>
      </c>
      <c r="Q28" s="54">
        <v>0</v>
      </c>
      <c r="R28" s="54">
        <f>+SUM(O28:Q28)</f>
        <v>9598997.9299999997</v>
      </c>
      <c r="S28" s="53">
        <v>3243612.39</v>
      </c>
      <c r="T28" s="54">
        <v>9573579.6999999993</v>
      </c>
      <c r="U28" s="54">
        <v>0</v>
      </c>
      <c r="V28" s="54">
        <f>+SUM(S28:U28)</f>
        <v>12817192.09</v>
      </c>
      <c r="W28" s="53">
        <v>810938.19</v>
      </c>
      <c r="X28" s="54">
        <v>14554345.15</v>
      </c>
      <c r="Y28" s="54">
        <v>0</v>
      </c>
      <c r="Z28" s="54">
        <f>+SUM(W28:Y28)</f>
        <v>15365283.34</v>
      </c>
    </row>
    <row r="29" spans="2:26" ht="13.5" customHeight="1" x14ac:dyDescent="0.25">
      <c r="B29" s="11" t="s">
        <v>13</v>
      </c>
      <c r="C29" s="53">
        <v>17656786.579999998</v>
      </c>
      <c r="D29" s="54">
        <v>1023413.13</v>
      </c>
      <c r="E29" s="54">
        <v>0</v>
      </c>
      <c r="F29" s="54">
        <f t="shared" ref="F29:F36" si="8">+SUM(C29:E29)</f>
        <v>18680199.709999997</v>
      </c>
      <c r="G29" s="53">
        <v>16088080.07</v>
      </c>
      <c r="H29" s="54">
        <v>950374.91</v>
      </c>
      <c r="I29" s="54">
        <v>0</v>
      </c>
      <c r="J29" s="54">
        <f t="shared" ref="J29:J36" si="9">+SUM(G29:I29)</f>
        <v>17038454.98</v>
      </c>
      <c r="K29" s="53">
        <v>15768292.9</v>
      </c>
      <c r="L29" s="54">
        <v>878771.02</v>
      </c>
      <c r="M29" s="54">
        <v>0</v>
      </c>
      <c r="N29" s="54">
        <f t="shared" ref="N29:N36" si="10">+SUM(K29:M29)</f>
        <v>16647063.92</v>
      </c>
      <c r="O29" s="53">
        <v>14599276.949999999</v>
      </c>
      <c r="P29" s="54">
        <v>828592.69</v>
      </c>
      <c r="Q29" s="54">
        <v>0</v>
      </c>
      <c r="R29" s="54">
        <f t="shared" ref="R29:R36" si="11">+SUM(O29:Q29)</f>
        <v>15427869.639999999</v>
      </c>
      <c r="S29" s="53">
        <v>15535160.34</v>
      </c>
      <c r="T29" s="54">
        <v>906197.67</v>
      </c>
      <c r="U29" s="54">
        <v>0</v>
      </c>
      <c r="V29" s="54">
        <f t="shared" ref="V29:V36" si="12">+SUM(S29:U29)</f>
        <v>16441358.01</v>
      </c>
      <c r="W29" s="53">
        <v>17676011.370000001</v>
      </c>
      <c r="X29" s="54">
        <v>967835.77</v>
      </c>
      <c r="Y29" s="54">
        <v>0</v>
      </c>
      <c r="Z29" s="54">
        <f t="shared" ref="Z29:Z36" si="13">+SUM(W29:Y29)</f>
        <v>18643847.140000001</v>
      </c>
    </row>
    <row r="30" spans="2:26" ht="13.5" customHeight="1" x14ac:dyDescent="0.25">
      <c r="B30" s="11" t="s">
        <v>14</v>
      </c>
      <c r="C30" s="53">
        <v>30187524.68</v>
      </c>
      <c r="D30" s="54">
        <v>29548034.699999999</v>
      </c>
      <c r="E30" s="54">
        <v>0</v>
      </c>
      <c r="F30" s="54">
        <f t="shared" si="8"/>
        <v>59735559.379999995</v>
      </c>
      <c r="G30" s="53">
        <v>27573690.530000001</v>
      </c>
      <c r="H30" s="54">
        <v>29349668.34</v>
      </c>
      <c r="I30" s="54">
        <v>0</v>
      </c>
      <c r="J30" s="54">
        <f t="shared" si="9"/>
        <v>56923358.870000005</v>
      </c>
      <c r="K30" s="53">
        <v>25783195.879999999</v>
      </c>
      <c r="L30" s="54">
        <v>29258634.25</v>
      </c>
      <c r="M30" s="54">
        <v>0</v>
      </c>
      <c r="N30" s="54">
        <f t="shared" si="10"/>
        <v>55041830.129999995</v>
      </c>
      <c r="O30" s="53">
        <v>28050164.969999999</v>
      </c>
      <c r="P30" s="54">
        <v>29494695.52</v>
      </c>
      <c r="Q30" s="54">
        <v>0</v>
      </c>
      <c r="R30" s="54">
        <f t="shared" si="11"/>
        <v>57544860.489999995</v>
      </c>
      <c r="S30" s="53">
        <v>27904144.960000001</v>
      </c>
      <c r="T30" s="54">
        <v>30013969.600000001</v>
      </c>
      <c r="U30" s="54">
        <v>0</v>
      </c>
      <c r="V30" s="54">
        <f t="shared" si="12"/>
        <v>57918114.560000002</v>
      </c>
      <c r="W30" s="53">
        <v>29324565.140000001</v>
      </c>
      <c r="X30" s="54">
        <v>31346834.510000002</v>
      </c>
      <c r="Y30" s="54">
        <v>0</v>
      </c>
      <c r="Z30" s="54">
        <f t="shared" si="13"/>
        <v>60671399.650000006</v>
      </c>
    </row>
    <row r="31" spans="2:26" ht="13.5" customHeight="1" x14ac:dyDescent="0.25">
      <c r="B31" s="11" t="s">
        <v>15</v>
      </c>
      <c r="C31" s="53">
        <v>296586439.91000003</v>
      </c>
      <c r="D31" s="54">
        <v>274264615.62</v>
      </c>
      <c r="E31" s="54">
        <v>0</v>
      </c>
      <c r="F31" s="54">
        <f t="shared" si="8"/>
        <v>570851055.52999997</v>
      </c>
      <c r="G31" s="53">
        <v>298544202.58999997</v>
      </c>
      <c r="H31" s="54">
        <v>287384679.75</v>
      </c>
      <c r="I31" s="54">
        <v>0</v>
      </c>
      <c r="J31" s="54">
        <f t="shared" si="9"/>
        <v>585928882.33999991</v>
      </c>
      <c r="K31" s="53">
        <v>300168573.63</v>
      </c>
      <c r="L31" s="54">
        <v>278734566.04000002</v>
      </c>
      <c r="M31" s="54">
        <v>0</v>
      </c>
      <c r="N31" s="54">
        <f t="shared" si="10"/>
        <v>578903139.67000008</v>
      </c>
      <c r="O31" s="53">
        <v>300286176.77999997</v>
      </c>
      <c r="P31" s="54">
        <v>274932093.80000001</v>
      </c>
      <c r="Q31" s="54">
        <v>0</v>
      </c>
      <c r="R31" s="54">
        <f t="shared" si="11"/>
        <v>575218270.57999992</v>
      </c>
      <c r="S31" s="53">
        <v>312322293.92000002</v>
      </c>
      <c r="T31" s="54">
        <v>288123719.72000003</v>
      </c>
      <c r="U31" s="54">
        <v>0</v>
      </c>
      <c r="V31" s="54">
        <f t="shared" si="12"/>
        <v>600446013.6400001</v>
      </c>
      <c r="W31" s="53">
        <v>306348768.69999999</v>
      </c>
      <c r="X31" s="54">
        <v>279704023.10000002</v>
      </c>
      <c r="Y31" s="54">
        <v>0</v>
      </c>
      <c r="Z31" s="54">
        <f t="shared" si="13"/>
        <v>586052791.79999995</v>
      </c>
    </row>
    <row r="32" spans="2:26" ht="13.5" customHeight="1" x14ac:dyDescent="0.25">
      <c r="B32" s="11" t="s">
        <v>16</v>
      </c>
      <c r="C32" s="53">
        <v>1993413.64</v>
      </c>
      <c r="D32" s="54">
        <v>23767372.300000001</v>
      </c>
      <c r="E32" s="54">
        <v>0</v>
      </c>
      <c r="F32" s="54">
        <f t="shared" si="8"/>
        <v>25760785.940000001</v>
      </c>
      <c r="G32" s="53">
        <v>1735756.17</v>
      </c>
      <c r="H32" s="54">
        <v>20471818.170000002</v>
      </c>
      <c r="I32" s="54">
        <v>0</v>
      </c>
      <c r="J32" s="54">
        <f t="shared" si="9"/>
        <v>22207574.340000004</v>
      </c>
      <c r="K32" s="53">
        <v>1999126.07</v>
      </c>
      <c r="L32" s="54">
        <v>19734542.210000001</v>
      </c>
      <c r="M32" s="54">
        <v>0</v>
      </c>
      <c r="N32" s="54">
        <f t="shared" si="10"/>
        <v>21733668.280000001</v>
      </c>
      <c r="O32" s="53">
        <v>2194143.09</v>
      </c>
      <c r="P32" s="54">
        <v>25269615.010000002</v>
      </c>
      <c r="Q32" s="54">
        <v>0</v>
      </c>
      <c r="R32" s="54">
        <f t="shared" si="11"/>
        <v>27463758.100000001</v>
      </c>
      <c r="S32" s="53">
        <v>2334072.6</v>
      </c>
      <c r="T32" s="54">
        <v>22016697.48</v>
      </c>
      <c r="U32" s="54">
        <v>0</v>
      </c>
      <c r="V32" s="54">
        <f t="shared" si="12"/>
        <v>24350770.080000002</v>
      </c>
      <c r="W32" s="53">
        <v>2802038.09</v>
      </c>
      <c r="X32" s="54">
        <v>28339962.010000002</v>
      </c>
      <c r="Y32" s="54">
        <v>0</v>
      </c>
      <c r="Z32" s="54">
        <f t="shared" si="13"/>
        <v>31142000.100000001</v>
      </c>
    </row>
    <row r="33" spans="2:26" ht="13.5" customHeight="1" x14ac:dyDescent="0.25">
      <c r="B33" s="11" t="s">
        <v>17</v>
      </c>
      <c r="C33" s="53">
        <v>1056738.8799999999</v>
      </c>
      <c r="D33" s="54">
        <v>2643428.84</v>
      </c>
      <c r="E33" s="54">
        <v>0</v>
      </c>
      <c r="F33" s="54">
        <f t="shared" si="8"/>
        <v>3700167.7199999997</v>
      </c>
      <c r="G33" s="53">
        <v>983628.43</v>
      </c>
      <c r="H33" s="54">
        <v>2443533.4900000002</v>
      </c>
      <c r="I33" s="54">
        <v>0</v>
      </c>
      <c r="J33" s="54">
        <f t="shared" si="9"/>
        <v>3427161.9200000004</v>
      </c>
      <c r="K33" s="53">
        <v>1353525.19</v>
      </c>
      <c r="L33" s="54">
        <v>2670439.0299999998</v>
      </c>
      <c r="M33" s="54">
        <v>0</v>
      </c>
      <c r="N33" s="54">
        <f t="shared" si="10"/>
        <v>4023964.2199999997</v>
      </c>
      <c r="O33" s="53">
        <v>1530127.59</v>
      </c>
      <c r="P33" s="54">
        <v>2372026.08</v>
      </c>
      <c r="Q33" s="54">
        <v>0</v>
      </c>
      <c r="R33" s="54">
        <f t="shared" si="11"/>
        <v>3902153.67</v>
      </c>
      <c r="S33" s="53">
        <v>913014.84</v>
      </c>
      <c r="T33" s="54">
        <v>2839474.89</v>
      </c>
      <c r="U33" s="54">
        <v>0</v>
      </c>
      <c r="V33" s="54">
        <f t="shared" si="12"/>
        <v>3752489.73</v>
      </c>
      <c r="W33" s="53">
        <v>2675661.31</v>
      </c>
      <c r="X33" s="54">
        <v>2352620.85</v>
      </c>
      <c r="Y33" s="54">
        <v>0</v>
      </c>
      <c r="Z33" s="54">
        <f t="shared" si="13"/>
        <v>5028282.16</v>
      </c>
    </row>
    <row r="34" spans="2:26" ht="13.5" customHeight="1" x14ac:dyDescent="0.25">
      <c r="B34" s="11" t="s">
        <v>18</v>
      </c>
      <c r="C34" s="53">
        <v>17644987.449999999</v>
      </c>
      <c r="D34" s="54">
        <v>1441171.02</v>
      </c>
      <c r="E34" s="54">
        <v>0</v>
      </c>
      <c r="F34" s="54">
        <f t="shared" si="8"/>
        <v>19086158.469999999</v>
      </c>
      <c r="G34" s="53">
        <v>17031716.109999999</v>
      </c>
      <c r="H34" s="54">
        <v>1356096.21</v>
      </c>
      <c r="I34" s="54">
        <v>0</v>
      </c>
      <c r="J34" s="54">
        <f t="shared" si="9"/>
        <v>18387812.32</v>
      </c>
      <c r="K34" s="53">
        <v>17262316.960000001</v>
      </c>
      <c r="L34" s="54">
        <v>1496114.44</v>
      </c>
      <c r="M34" s="54">
        <v>0</v>
      </c>
      <c r="N34" s="54">
        <f t="shared" si="10"/>
        <v>18758431.400000002</v>
      </c>
      <c r="O34" s="53">
        <v>17459694.260000002</v>
      </c>
      <c r="P34" s="54">
        <v>1302818.5900000001</v>
      </c>
      <c r="Q34" s="54">
        <v>0</v>
      </c>
      <c r="R34" s="54">
        <f t="shared" si="11"/>
        <v>18762512.850000001</v>
      </c>
      <c r="S34" s="53">
        <v>18183948.34</v>
      </c>
      <c r="T34" s="54">
        <v>1496797.27</v>
      </c>
      <c r="U34" s="54">
        <v>0</v>
      </c>
      <c r="V34" s="54">
        <f t="shared" si="12"/>
        <v>19680745.609999999</v>
      </c>
      <c r="W34" s="53">
        <v>18279561.809999999</v>
      </c>
      <c r="X34" s="54">
        <v>1603312.71</v>
      </c>
      <c r="Y34" s="54">
        <v>0</v>
      </c>
      <c r="Z34" s="54">
        <f t="shared" si="13"/>
        <v>19882874.52</v>
      </c>
    </row>
    <row r="35" spans="2:26" ht="13.5" customHeight="1" x14ac:dyDescent="0.25">
      <c r="B35" s="11" t="s">
        <v>19</v>
      </c>
      <c r="C35" s="53">
        <v>124776472.01000001</v>
      </c>
      <c r="D35" s="54">
        <v>114672501.69</v>
      </c>
      <c r="E35" s="54">
        <v>0</v>
      </c>
      <c r="F35" s="54">
        <f t="shared" si="8"/>
        <v>239448973.69999999</v>
      </c>
      <c r="G35" s="53">
        <v>117814005.65000001</v>
      </c>
      <c r="H35" s="54">
        <v>107522536.54000001</v>
      </c>
      <c r="I35" s="54">
        <v>0</v>
      </c>
      <c r="J35" s="54">
        <f t="shared" si="9"/>
        <v>225336542.19</v>
      </c>
      <c r="K35" s="53">
        <v>120268715.28</v>
      </c>
      <c r="L35" s="54">
        <v>104783816.34999999</v>
      </c>
      <c r="M35" s="54">
        <v>0</v>
      </c>
      <c r="N35" s="54">
        <f t="shared" si="10"/>
        <v>225052531.63</v>
      </c>
      <c r="O35" s="53">
        <v>118260086.78</v>
      </c>
      <c r="P35" s="54">
        <v>110452538.5</v>
      </c>
      <c r="Q35" s="54">
        <v>0</v>
      </c>
      <c r="R35" s="54">
        <f t="shared" si="11"/>
        <v>228712625.28</v>
      </c>
      <c r="S35" s="53">
        <v>111664845.40000001</v>
      </c>
      <c r="T35" s="54">
        <v>107276619.27</v>
      </c>
      <c r="U35" s="54">
        <v>0</v>
      </c>
      <c r="V35" s="54">
        <f t="shared" si="12"/>
        <v>218941464.67000002</v>
      </c>
      <c r="W35" s="53">
        <v>124058190.93000001</v>
      </c>
      <c r="X35" s="54">
        <v>113571224.12</v>
      </c>
      <c r="Y35" s="54">
        <v>0</v>
      </c>
      <c r="Z35" s="54">
        <f t="shared" si="13"/>
        <v>237629415.05000001</v>
      </c>
    </row>
    <row r="36" spans="2:26" ht="13.5" customHeight="1" x14ac:dyDescent="0.25">
      <c r="B36" s="11" t="s">
        <v>20</v>
      </c>
      <c r="C36" s="53">
        <v>17171402.920000002</v>
      </c>
      <c r="D36" s="54">
        <v>974719.4</v>
      </c>
      <c r="E36" s="54">
        <v>0</v>
      </c>
      <c r="F36" s="54">
        <f t="shared" si="8"/>
        <v>18146122.32</v>
      </c>
      <c r="G36" s="53">
        <v>17298355.760000002</v>
      </c>
      <c r="H36" s="54">
        <v>982464.57</v>
      </c>
      <c r="I36" s="54">
        <v>0</v>
      </c>
      <c r="J36" s="54">
        <f t="shared" si="9"/>
        <v>18280820.330000002</v>
      </c>
      <c r="K36" s="53">
        <v>16847018.870000001</v>
      </c>
      <c r="L36" s="54">
        <v>1087851.45</v>
      </c>
      <c r="M36" s="54">
        <v>0</v>
      </c>
      <c r="N36" s="54">
        <f t="shared" si="10"/>
        <v>17934870.32</v>
      </c>
      <c r="O36" s="53">
        <v>19817886.210000001</v>
      </c>
      <c r="P36" s="54">
        <v>1044150.18</v>
      </c>
      <c r="Q36" s="54">
        <v>0</v>
      </c>
      <c r="R36" s="54">
        <f t="shared" si="11"/>
        <v>20862036.390000001</v>
      </c>
      <c r="S36" s="53">
        <v>21173555.690000001</v>
      </c>
      <c r="T36" s="54">
        <v>1164860.3</v>
      </c>
      <c r="U36" s="54">
        <v>0</v>
      </c>
      <c r="V36" s="54">
        <f t="shared" si="12"/>
        <v>22338415.990000002</v>
      </c>
      <c r="W36" s="53">
        <v>19293948.16</v>
      </c>
      <c r="X36" s="54">
        <v>1346464</v>
      </c>
      <c r="Y36" s="54">
        <v>0</v>
      </c>
      <c r="Z36" s="54">
        <f t="shared" si="13"/>
        <v>20640412.16</v>
      </c>
    </row>
    <row r="37" spans="2:26" ht="13.5" customHeight="1" x14ac:dyDescent="0.25">
      <c r="B37" s="15" t="s">
        <v>11</v>
      </c>
      <c r="C37" s="55">
        <f t="shared" ref="C37:Z37" si="14">SUM(C28:C36)</f>
        <v>508861409.05000001</v>
      </c>
      <c r="D37" s="55">
        <f t="shared" si="14"/>
        <v>457082052.59999996</v>
      </c>
      <c r="E37" s="56">
        <f t="shared" si="14"/>
        <v>0</v>
      </c>
      <c r="F37" s="56">
        <f t="shared" si="14"/>
        <v>965943461.65000021</v>
      </c>
      <c r="G37" s="55">
        <f t="shared" si="14"/>
        <v>498821172.07000005</v>
      </c>
      <c r="H37" s="55">
        <f t="shared" si="14"/>
        <v>458879278.66000003</v>
      </c>
      <c r="I37" s="56">
        <f t="shared" si="14"/>
        <v>0</v>
      </c>
      <c r="J37" s="56">
        <f t="shared" si="14"/>
        <v>957700450.7299999</v>
      </c>
      <c r="K37" s="55">
        <f t="shared" si="14"/>
        <v>500906410.40999997</v>
      </c>
      <c r="L37" s="55">
        <f t="shared" si="14"/>
        <v>446410938.7899999</v>
      </c>
      <c r="M37" s="56">
        <f t="shared" si="14"/>
        <v>0</v>
      </c>
      <c r="N37" s="56">
        <f t="shared" si="14"/>
        <v>947317349.20000005</v>
      </c>
      <c r="O37" s="55">
        <f t="shared" si="14"/>
        <v>503727684.21999985</v>
      </c>
      <c r="P37" s="55">
        <f t="shared" si="14"/>
        <v>453765400.70999998</v>
      </c>
      <c r="Q37" s="56">
        <f t="shared" si="14"/>
        <v>0</v>
      </c>
      <c r="R37" s="56">
        <f t="shared" si="14"/>
        <v>957493084.92999983</v>
      </c>
      <c r="S37" s="55">
        <f t="shared" si="14"/>
        <v>513274648.47999996</v>
      </c>
      <c r="T37" s="55">
        <f t="shared" si="14"/>
        <v>463411915.90000004</v>
      </c>
      <c r="U37" s="56">
        <f t="shared" si="14"/>
        <v>0</v>
      </c>
      <c r="V37" s="56">
        <f t="shared" si="14"/>
        <v>976686564.38000011</v>
      </c>
      <c r="W37" s="55">
        <f t="shared" si="14"/>
        <v>521269683.69999999</v>
      </c>
      <c r="X37" s="55">
        <f t="shared" si="14"/>
        <v>473786622.22000003</v>
      </c>
      <c r="Y37" s="56">
        <f t="shared" si="14"/>
        <v>0</v>
      </c>
      <c r="Z37" s="56">
        <f t="shared" si="14"/>
        <v>995056305.91999996</v>
      </c>
    </row>
    <row r="38" spans="2:26" x14ac:dyDescent="0.2">
      <c r="B38" s="7" t="s">
        <v>40</v>
      </c>
    </row>
  </sheetData>
  <sheetProtection algorithmName="SHA-512" hashValue="0qHPj+mVknM+tm55VaRqq/BwLjFrQp0hw5ICTlUpwSa3Jf4YnQvQ4Y0ntA2v1ArdC41t0AEfhmGjwAaEPZo7xw==" saltValue="oA1SctqHeECzrtglCYXyLg==" spinCount="100000" sheet="1" formatCells="0" formatColumns="0" formatRows="0" insertColumns="0" insertRows="0" insertHyperlinks="0" deleteColumns="0" deleteRows="0" sort="0" autoFilter="0" pivotTables="0"/>
  <mergeCells count="20">
    <mergeCell ref="Z1:Z3"/>
    <mergeCell ref="B10:B12"/>
    <mergeCell ref="C10:Z10"/>
    <mergeCell ref="C11:F11"/>
    <mergeCell ref="G11:J11"/>
    <mergeCell ref="K11:N11"/>
    <mergeCell ref="O11:R11"/>
    <mergeCell ref="S11:V11"/>
    <mergeCell ref="W11:Z11"/>
    <mergeCell ref="B6:Z6"/>
    <mergeCell ref="B7:Z7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936F-06AC-4F46-BDB9-03462A9CF19D}">
  <sheetPr codeName="Hoja13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customWidth="1"/>
    <col min="2" max="2" width="21.83203125" customWidth="1"/>
    <col min="3" max="26" width="23.33203125" customWidth="1"/>
  </cols>
  <sheetData>
    <row r="1" spans="1:44" x14ac:dyDescent="0.2">
      <c r="Z1" s="63"/>
    </row>
    <row r="2" spans="1:44" x14ac:dyDescent="0.2">
      <c r="Z2" s="63"/>
    </row>
    <row r="3" spans="1:44" x14ac:dyDescent="0.2">
      <c r="Z3" s="63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1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7.25" customHeight="1" x14ac:dyDescent="0.2">
      <c r="A7" s="17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3.5" customHeight="1" x14ac:dyDescent="0.2">
      <c r="B10" s="62" t="s">
        <v>1</v>
      </c>
      <c r="C10" s="62" t="s">
        <v>38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5">
      <c r="B13" s="11" t="s">
        <v>12</v>
      </c>
      <c r="C13" s="53">
        <v>1385213.77</v>
      </c>
      <c r="D13" s="54">
        <v>6607093.6200000001</v>
      </c>
      <c r="E13" s="54">
        <v>0</v>
      </c>
      <c r="F13" s="54">
        <f>+SUM(C13:E13)</f>
        <v>7992307.3900000006</v>
      </c>
      <c r="G13" s="53">
        <v>936355.53</v>
      </c>
      <c r="H13" s="54">
        <v>8184414.0800000001</v>
      </c>
      <c r="I13" s="54">
        <v>0</v>
      </c>
      <c r="J13" s="54">
        <f>+SUM(G13:I13)</f>
        <v>9120769.6099999994</v>
      </c>
      <c r="K13" s="53">
        <v>1323704.78</v>
      </c>
      <c r="L13" s="54">
        <v>7038058.4400000004</v>
      </c>
      <c r="M13" s="54">
        <v>0</v>
      </c>
      <c r="N13" s="54">
        <f>+SUM(K13:M13)</f>
        <v>8361763.2200000007</v>
      </c>
      <c r="O13" s="53">
        <v>2010046.98</v>
      </c>
      <c r="P13" s="54">
        <v>8580427.8100000005</v>
      </c>
      <c r="Q13" s="54">
        <v>0</v>
      </c>
      <c r="R13" s="54">
        <f>+SUM(O13:Q13)</f>
        <v>10590474.790000001</v>
      </c>
      <c r="S13" s="53">
        <v>1944491.94</v>
      </c>
      <c r="T13" s="54">
        <v>7749098.29</v>
      </c>
      <c r="U13" s="54">
        <v>0</v>
      </c>
      <c r="V13" s="54">
        <f>+SUM(S13:U13)</f>
        <v>9693590.2300000004</v>
      </c>
      <c r="W13" s="53">
        <v>1716283.01</v>
      </c>
      <c r="X13" s="54">
        <v>8185509.8499999996</v>
      </c>
      <c r="Y13" s="54">
        <v>0</v>
      </c>
      <c r="Z13" s="54">
        <f>+SUM(W13:Y13)</f>
        <v>9901792.8599999994</v>
      </c>
    </row>
    <row r="14" spans="1:44" ht="13.5" customHeight="1" x14ac:dyDescent="0.25">
      <c r="B14" s="11" t="s">
        <v>13</v>
      </c>
      <c r="C14" s="53">
        <v>13608811.289999999</v>
      </c>
      <c r="D14" s="54">
        <v>783214.61</v>
      </c>
      <c r="E14" s="54">
        <v>0</v>
      </c>
      <c r="F14" s="54">
        <f t="shared" ref="F14:F21" si="0">+SUM(C14:E14)</f>
        <v>14392025.899999999</v>
      </c>
      <c r="G14" s="53">
        <v>13900528.109999999</v>
      </c>
      <c r="H14" s="54">
        <v>708699.52</v>
      </c>
      <c r="I14" s="54">
        <v>0</v>
      </c>
      <c r="J14" s="54">
        <f t="shared" ref="J14:J21" si="1">+SUM(G14:I14)</f>
        <v>14609227.629999999</v>
      </c>
      <c r="K14" s="53">
        <v>15940931.689999999</v>
      </c>
      <c r="L14" s="54">
        <v>871017.42</v>
      </c>
      <c r="M14" s="54">
        <v>0</v>
      </c>
      <c r="N14" s="54">
        <f t="shared" ref="N14:N21" si="2">+SUM(K14:M14)</f>
        <v>16811949.109999999</v>
      </c>
      <c r="O14" s="53">
        <v>15579831.039999999</v>
      </c>
      <c r="P14" s="54">
        <v>834966.95</v>
      </c>
      <c r="Q14" s="54">
        <v>0</v>
      </c>
      <c r="R14" s="54">
        <f t="shared" ref="R14:R21" si="3">+SUM(O14:Q14)</f>
        <v>16414797.989999998</v>
      </c>
      <c r="S14" s="53">
        <v>14553271.279999999</v>
      </c>
      <c r="T14" s="54">
        <v>856025.74</v>
      </c>
      <c r="U14" s="54">
        <v>0</v>
      </c>
      <c r="V14" s="54">
        <f t="shared" ref="V14:V21" si="4">+SUM(S14:U14)</f>
        <v>15409297.02</v>
      </c>
      <c r="W14" s="53">
        <v>16889692.379999999</v>
      </c>
      <c r="X14" s="54">
        <v>937295.92</v>
      </c>
      <c r="Y14" s="54">
        <v>0</v>
      </c>
      <c r="Z14" s="54">
        <f t="shared" ref="Z14:Z21" si="5">+SUM(W14:Y14)</f>
        <v>17826988.300000001</v>
      </c>
    </row>
    <row r="15" spans="1:44" ht="13.5" customHeight="1" x14ac:dyDescent="0.25">
      <c r="B15" s="11" t="s">
        <v>14</v>
      </c>
      <c r="C15" s="53">
        <v>26032270.989999998</v>
      </c>
      <c r="D15" s="54">
        <v>26783075.420000002</v>
      </c>
      <c r="E15" s="54">
        <v>0</v>
      </c>
      <c r="F15" s="54">
        <f t="shared" si="0"/>
        <v>52815346.409999996</v>
      </c>
      <c r="G15" s="53">
        <v>28408304.809999999</v>
      </c>
      <c r="H15" s="54">
        <v>26337546.600000001</v>
      </c>
      <c r="I15" s="54">
        <v>0</v>
      </c>
      <c r="J15" s="54">
        <f t="shared" si="1"/>
        <v>54745851.409999996</v>
      </c>
      <c r="K15" s="53">
        <v>25875262.949999999</v>
      </c>
      <c r="L15" s="54">
        <v>29268286.539999999</v>
      </c>
      <c r="M15" s="54">
        <v>0</v>
      </c>
      <c r="N15" s="54">
        <f t="shared" si="2"/>
        <v>55143549.489999995</v>
      </c>
      <c r="O15" s="53">
        <v>24514802.289999999</v>
      </c>
      <c r="P15" s="54">
        <v>27096020.800000001</v>
      </c>
      <c r="Q15" s="54">
        <v>0</v>
      </c>
      <c r="R15" s="54">
        <f t="shared" si="3"/>
        <v>51610823.090000004</v>
      </c>
      <c r="S15" s="53">
        <v>27150385.98</v>
      </c>
      <c r="T15" s="54">
        <v>28573427.420000002</v>
      </c>
      <c r="U15" s="54">
        <v>0</v>
      </c>
      <c r="V15" s="54">
        <f t="shared" si="4"/>
        <v>55723813.400000006</v>
      </c>
      <c r="W15" s="53">
        <v>26637896.57</v>
      </c>
      <c r="X15" s="54">
        <v>30644031.109999999</v>
      </c>
      <c r="Y15" s="54">
        <v>0</v>
      </c>
      <c r="Z15" s="54">
        <f t="shared" si="5"/>
        <v>57281927.68</v>
      </c>
    </row>
    <row r="16" spans="1:44" ht="13.5" customHeight="1" x14ac:dyDescent="0.25">
      <c r="B16" s="11" t="s">
        <v>15</v>
      </c>
      <c r="C16" s="53">
        <v>296150087.72000003</v>
      </c>
      <c r="D16" s="54">
        <v>272401266.68000001</v>
      </c>
      <c r="E16" s="54">
        <v>0</v>
      </c>
      <c r="F16" s="54">
        <f t="shared" si="0"/>
        <v>568551354.4000001</v>
      </c>
      <c r="G16" s="53">
        <v>290378278.11000001</v>
      </c>
      <c r="H16" s="54">
        <v>267443462.46000001</v>
      </c>
      <c r="I16" s="54">
        <v>0</v>
      </c>
      <c r="J16" s="54">
        <f t="shared" si="1"/>
        <v>557821740.57000005</v>
      </c>
      <c r="K16" s="53">
        <v>306568933.23000002</v>
      </c>
      <c r="L16" s="54">
        <v>277432551.22000003</v>
      </c>
      <c r="M16" s="54">
        <v>0</v>
      </c>
      <c r="N16" s="54">
        <f t="shared" si="2"/>
        <v>584001484.45000005</v>
      </c>
      <c r="O16" s="53">
        <v>299184755.11000001</v>
      </c>
      <c r="P16" s="54">
        <v>274509605.01999998</v>
      </c>
      <c r="Q16" s="54">
        <v>0</v>
      </c>
      <c r="R16" s="54">
        <f t="shared" si="3"/>
        <v>573694360.13</v>
      </c>
      <c r="S16" s="53">
        <v>300852384.56</v>
      </c>
      <c r="T16" s="54">
        <v>276915060.79000002</v>
      </c>
      <c r="U16" s="54">
        <v>0</v>
      </c>
      <c r="V16" s="54">
        <f t="shared" si="4"/>
        <v>577767445.35000002</v>
      </c>
      <c r="W16" s="53">
        <v>331037137.38</v>
      </c>
      <c r="X16" s="54">
        <v>297620902.26999998</v>
      </c>
      <c r="Y16" s="54">
        <v>0</v>
      </c>
      <c r="Z16" s="54">
        <f t="shared" si="5"/>
        <v>628658039.64999998</v>
      </c>
    </row>
    <row r="17" spans="2:26" ht="13.5" customHeight="1" x14ac:dyDescent="0.25">
      <c r="B17" s="11" t="s">
        <v>16</v>
      </c>
      <c r="C17" s="53">
        <v>2823764.24</v>
      </c>
      <c r="D17" s="54">
        <v>20372854.289999999</v>
      </c>
      <c r="E17" s="54">
        <v>0</v>
      </c>
      <c r="F17" s="54">
        <f t="shared" si="0"/>
        <v>23196618.530000001</v>
      </c>
      <c r="G17" s="53">
        <v>2727791.11</v>
      </c>
      <c r="H17" s="54">
        <v>21145436.91</v>
      </c>
      <c r="I17" s="54">
        <v>0</v>
      </c>
      <c r="J17" s="54">
        <f t="shared" si="1"/>
        <v>23873228.02</v>
      </c>
      <c r="K17" s="53">
        <v>3515729.14</v>
      </c>
      <c r="L17" s="54">
        <v>20450450.239999998</v>
      </c>
      <c r="M17" s="54">
        <v>0</v>
      </c>
      <c r="N17" s="54">
        <f t="shared" si="2"/>
        <v>23966179.379999999</v>
      </c>
      <c r="O17" s="53">
        <v>2773260.41</v>
      </c>
      <c r="P17" s="54">
        <v>20341031.350000001</v>
      </c>
      <c r="Q17" s="54">
        <v>0</v>
      </c>
      <c r="R17" s="54">
        <f t="shared" si="3"/>
        <v>23114291.760000002</v>
      </c>
      <c r="S17" s="53">
        <v>2757276.59</v>
      </c>
      <c r="T17" s="54">
        <v>20619628.289999999</v>
      </c>
      <c r="U17" s="54">
        <v>0</v>
      </c>
      <c r="V17" s="54">
        <f t="shared" si="4"/>
        <v>23376904.879999999</v>
      </c>
      <c r="W17" s="53">
        <v>2607386.56</v>
      </c>
      <c r="X17" s="54">
        <v>25281081.100000001</v>
      </c>
      <c r="Y17" s="54">
        <v>0</v>
      </c>
      <c r="Z17" s="54">
        <f t="shared" si="5"/>
        <v>27888467.66</v>
      </c>
    </row>
    <row r="18" spans="2:26" ht="13.5" customHeight="1" x14ac:dyDescent="0.25">
      <c r="B18" s="11" t="s">
        <v>17</v>
      </c>
      <c r="C18" s="53">
        <v>650207.74</v>
      </c>
      <c r="D18" s="54">
        <v>1344498.12</v>
      </c>
      <c r="E18" s="54">
        <v>0</v>
      </c>
      <c r="F18" s="54">
        <f t="shared" si="0"/>
        <v>1994705.86</v>
      </c>
      <c r="G18" s="53">
        <v>1978400.96</v>
      </c>
      <c r="H18" s="54">
        <v>2124757.38</v>
      </c>
      <c r="I18" s="54">
        <v>0</v>
      </c>
      <c r="J18" s="54">
        <f t="shared" si="1"/>
        <v>4103158.34</v>
      </c>
      <c r="K18" s="53">
        <v>752058.82</v>
      </c>
      <c r="L18" s="54">
        <v>1981466.92</v>
      </c>
      <c r="M18" s="54">
        <v>0</v>
      </c>
      <c r="N18" s="54">
        <f t="shared" si="2"/>
        <v>2733525.7399999998</v>
      </c>
      <c r="O18" s="53">
        <v>864457.24</v>
      </c>
      <c r="P18" s="54">
        <v>2502911.1800000002</v>
      </c>
      <c r="Q18" s="54">
        <v>0</v>
      </c>
      <c r="R18" s="54">
        <f t="shared" si="3"/>
        <v>3367368.42</v>
      </c>
      <c r="S18" s="53">
        <v>950846.51</v>
      </c>
      <c r="T18" s="54">
        <v>2339444.39</v>
      </c>
      <c r="U18" s="54">
        <v>0</v>
      </c>
      <c r="V18" s="54">
        <f t="shared" si="4"/>
        <v>3290290.9000000004</v>
      </c>
      <c r="W18" s="53">
        <v>994082.28</v>
      </c>
      <c r="X18" s="54">
        <v>3135054.23</v>
      </c>
      <c r="Y18" s="54">
        <v>0</v>
      </c>
      <c r="Z18" s="54">
        <f t="shared" si="5"/>
        <v>4129136.51</v>
      </c>
    </row>
    <row r="19" spans="2:26" ht="13.5" customHeight="1" x14ac:dyDescent="0.25">
      <c r="B19" s="11" t="s">
        <v>27</v>
      </c>
      <c r="C19" s="53">
        <v>19021403.210000001</v>
      </c>
      <c r="D19" s="54">
        <v>1219920.3500000001</v>
      </c>
      <c r="E19" s="54">
        <v>0</v>
      </c>
      <c r="F19" s="54">
        <f t="shared" si="0"/>
        <v>20241323.560000002</v>
      </c>
      <c r="G19" s="53">
        <v>15072592.84</v>
      </c>
      <c r="H19" s="54">
        <v>1142626.17</v>
      </c>
      <c r="I19" s="54">
        <v>0</v>
      </c>
      <c r="J19" s="54">
        <f t="shared" si="1"/>
        <v>16215219.01</v>
      </c>
      <c r="K19" s="53">
        <v>17251824.16</v>
      </c>
      <c r="L19" s="54">
        <v>1476641.47</v>
      </c>
      <c r="M19" s="54">
        <v>0</v>
      </c>
      <c r="N19" s="54">
        <f t="shared" si="2"/>
        <v>18728465.629999999</v>
      </c>
      <c r="O19" s="53">
        <v>19338569.059999999</v>
      </c>
      <c r="P19" s="54">
        <v>1469010.15</v>
      </c>
      <c r="Q19" s="54">
        <v>0</v>
      </c>
      <c r="R19" s="54">
        <f t="shared" si="3"/>
        <v>20807579.209999997</v>
      </c>
      <c r="S19" s="53">
        <v>17842953.23</v>
      </c>
      <c r="T19" s="54">
        <v>1363726.88</v>
      </c>
      <c r="U19" s="54">
        <v>0</v>
      </c>
      <c r="V19" s="54">
        <f t="shared" si="4"/>
        <v>19206680.109999999</v>
      </c>
      <c r="W19" s="53">
        <v>18426537.18</v>
      </c>
      <c r="X19" s="54">
        <v>1668964.68</v>
      </c>
      <c r="Y19" s="54">
        <v>0</v>
      </c>
      <c r="Z19" s="54">
        <f t="shared" si="5"/>
        <v>20095501.859999999</v>
      </c>
    </row>
    <row r="20" spans="2:26" ht="13.5" customHeight="1" x14ac:dyDescent="0.25">
      <c r="B20" s="11" t="s">
        <v>19</v>
      </c>
      <c r="C20" s="53">
        <v>110487169.18000001</v>
      </c>
      <c r="D20" s="54">
        <v>105613705.12</v>
      </c>
      <c r="E20" s="54">
        <v>0</v>
      </c>
      <c r="F20" s="54">
        <f t="shared" si="0"/>
        <v>216100874.30000001</v>
      </c>
      <c r="G20" s="53">
        <v>111655343.81</v>
      </c>
      <c r="H20" s="54">
        <v>105018420.66</v>
      </c>
      <c r="I20" s="54">
        <v>0</v>
      </c>
      <c r="J20" s="54">
        <f t="shared" si="1"/>
        <v>216673764.47</v>
      </c>
      <c r="K20" s="53">
        <v>122709814.91</v>
      </c>
      <c r="L20" s="54">
        <v>113519164.33</v>
      </c>
      <c r="M20" s="54">
        <v>0</v>
      </c>
      <c r="N20" s="54">
        <f t="shared" si="2"/>
        <v>236228979.24000001</v>
      </c>
      <c r="O20" s="53">
        <v>121547068.98999999</v>
      </c>
      <c r="P20" s="54">
        <v>110305193.37</v>
      </c>
      <c r="Q20" s="54">
        <v>0</v>
      </c>
      <c r="R20" s="54">
        <f t="shared" si="3"/>
        <v>231852262.36000001</v>
      </c>
      <c r="S20" s="53">
        <v>123466862.73</v>
      </c>
      <c r="T20" s="54">
        <v>112387735.97</v>
      </c>
      <c r="U20" s="54">
        <v>0</v>
      </c>
      <c r="V20" s="54">
        <f t="shared" si="4"/>
        <v>235854598.69999999</v>
      </c>
      <c r="W20" s="53">
        <v>131862033.70999999</v>
      </c>
      <c r="X20" s="54">
        <v>119559873.06999999</v>
      </c>
      <c r="Y20" s="54">
        <v>0</v>
      </c>
      <c r="Z20" s="54">
        <f t="shared" si="5"/>
        <v>251421906.77999997</v>
      </c>
    </row>
    <row r="21" spans="2:26" ht="13.5" customHeight="1" x14ac:dyDescent="0.25">
      <c r="B21" s="11" t="s">
        <v>20</v>
      </c>
      <c r="C21" s="53">
        <v>13822473.970000001</v>
      </c>
      <c r="D21" s="54">
        <v>876256.56</v>
      </c>
      <c r="E21" s="54">
        <v>0</v>
      </c>
      <c r="F21" s="54">
        <f t="shared" si="0"/>
        <v>14698730.530000001</v>
      </c>
      <c r="G21" s="53">
        <v>13871590.92</v>
      </c>
      <c r="H21" s="54">
        <v>1080112.5</v>
      </c>
      <c r="I21" s="54">
        <v>0</v>
      </c>
      <c r="J21" s="54">
        <f t="shared" si="1"/>
        <v>14951703.42</v>
      </c>
      <c r="K21" s="53">
        <v>16515351.449999999</v>
      </c>
      <c r="L21" s="54">
        <v>1180076.28</v>
      </c>
      <c r="M21" s="54">
        <v>0</v>
      </c>
      <c r="N21" s="54">
        <f t="shared" si="2"/>
        <v>17695427.73</v>
      </c>
      <c r="O21" s="53">
        <v>15933811.42</v>
      </c>
      <c r="P21" s="54">
        <v>1239036.79</v>
      </c>
      <c r="Q21" s="54">
        <v>0</v>
      </c>
      <c r="R21" s="54">
        <f t="shared" si="3"/>
        <v>17172848.210000001</v>
      </c>
      <c r="S21" s="53">
        <v>17008822.77</v>
      </c>
      <c r="T21" s="54">
        <v>1268730.74</v>
      </c>
      <c r="U21" s="54">
        <v>0</v>
      </c>
      <c r="V21" s="54">
        <f t="shared" si="4"/>
        <v>18277553.509999998</v>
      </c>
      <c r="W21" s="53">
        <v>17460848.199999999</v>
      </c>
      <c r="X21" s="54">
        <v>1282618.97</v>
      </c>
      <c r="Y21" s="54">
        <v>0</v>
      </c>
      <c r="Z21" s="54">
        <f t="shared" si="5"/>
        <v>18743467.169999998</v>
      </c>
    </row>
    <row r="22" spans="2:26" ht="13.5" customHeight="1" x14ac:dyDescent="0.25">
      <c r="B22" s="15" t="s">
        <v>11</v>
      </c>
      <c r="C22" s="55">
        <f t="shared" ref="C22:Z22" si="6">SUM(C13:C21)</f>
        <v>483981402.11000007</v>
      </c>
      <c r="D22" s="55">
        <f t="shared" si="6"/>
        <v>436001884.7700001</v>
      </c>
      <c r="E22" s="56">
        <f t="shared" si="6"/>
        <v>0</v>
      </c>
      <c r="F22" s="56">
        <f t="shared" si="6"/>
        <v>919983286.88000011</v>
      </c>
      <c r="G22" s="55">
        <f t="shared" si="6"/>
        <v>478929186.19999999</v>
      </c>
      <c r="H22" s="55">
        <f t="shared" si="6"/>
        <v>433185476.28000009</v>
      </c>
      <c r="I22" s="56">
        <f t="shared" si="6"/>
        <v>0</v>
      </c>
      <c r="J22" s="56">
        <f t="shared" si="6"/>
        <v>912114662.48000002</v>
      </c>
      <c r="K22" s="55">
        <f t="shared" si="6"/>
        <v>510453611.13000005</v>
      </c>
      <c r="L22" s="55">
        <f t="shared" si="6"/>
        <v>453217712.86000001</v>
      </c>
      <c r="M22" s="56">
        <f t="shared" si="6"/>
        <v>0</v>
      </c>
      <c r="N22" s="56">
        <f t="shared" si="6"/>
        <v>963671323.99000001</v>
      </c>
      <c r="O22" s="55">
        <f t="shared" si="6"/>
        <v>501746602.54000008</v>
      </c>
      <c r="P22" s="55">
        <f t="shared" si="6"/>
        <v>446878203.42000002</v>
      </c>
      <c r="Q22" s="56">
        <f t="shared" si="6"/>
        <v>0</v>
      </c>
      <c r="R22" s="56">
        <f t="shared" si="6"/>
        <v>948624805.96000004</v>
      </c>
      <c r="S22" s="55">
        <f t="shared" si="6"/>
        <v>506527295.58999997</v>
      </c>
      <c r="T22" s="55">
        <f t="shared" si="6"/>
        <v>452072878.50999999</v>
      </c>
      <c r="U22" s="56">
        <f t="shared" si="6"/>
        <v>0</v>
      </c>
      <c r="V22" s="56">
        <f t="shared" si="6"/>
        <v>958600174.0999999</v>
      </c>
      <c r="W22" s="55">
        <f t="shared" si="6"/>
        <v>547631897.26999998</v>
      </c>
      <c r="X22" s="55">
        <f t="shared" si="6"/>
        <v>488315331.20000005</v>
      </c>
      <c r="Y22" s="56">
        <f t="shared" si="6"/>
        <v>0</v>
      </c>
      <c r="Z22" s="56">
        <f t="shared" si="6"/>
        <v>1035947228.4699999</v>
      </c>
    </row>
    <row r="23" spans="2:26" ht="13.5" customHeight="1" x14ac:dyDescent="0.2">
      <c r="B23" s="7" t="s">
        <v>40</v>
      </c>
    </row>
    <row r="24" spans="2:26" ht="13.5" customHeight="1" x14ac:dyDescent="0.2"/>
    <row r="25" spans="2:26" ht="13.5" customHeight="1" x14ac:dyDescent="0.2">
      <c r="B25" s="62" t="s">
        <v>1</v>
      </c>
      <c r="C25" s="62" t="s">
        <v>38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3.5" customHeight="1" x14ac:dyDescent="0.25">
      <c r="B28" s="11" t="s">
        <v>12</v>
      </c>
      <c r="C28" s="53">
        <v>1980086.53</v>
      </c>
      <c r="D28" s="54">
        <v>9114630.1099999994</v>
      </c>
      <c r="E28" s="54">
        <v>0</v>
      </c>
      <c r="F28" s="54">
        <f>+SUM(C28:E28)</f>
        <v>11094716.639999999</v>
      </c>
      <c r="G28" s="53">
        <v>1630397.33</v>
      </c>
      <c r="H28" s="54">
        <v>8238226.3499999996</v>
      </c>
      <c r="I28" s="54">
        <v>0</v>
      </c>
      <c r="J28" s="54">
        <f>+SUM(G28:I28)</f>
        <v>9868623.6799999997</v>
      </c>
      <c r="K28" s="53">
        <v>1353054.91</v>
      </c>
      <c r="L28" s="54">
        <v>7826407.9299999997</v>
      </c>
      <c r="M28" s="54">
        <v>648.91</v>
      </c>
      <c r="N28" s="54">
        <f t="shared" ref="N28:N36" si="7">SUM(K28:M28)</f>
        <v>9180111.75</v>
      </c>
      <c r="O28" s="53">
        <v>1821743.61</v>
      </c>
      <c r="P28" s="54">
        <v>5911878.2000000002</v>
      </c>
      <c r="Q28" s="54">
        <v>11713.99</v>
      </c>
      <c r="R28" s="54">
        <f t="shared" ref="R28:R36" si="8">SUM(O28:Q28)</f>
        <v>7745335.8000000007</v>
      </c>
      <c r="S28" s="53">
        <v>1561797.07</v>
      </c>
      <c r="T28" s="54">
        <v>9574532.7899999991</v>
      </c>
      <c r="U28" s="54">
        <v>41227.29</v>
      </c>
      <c r="V28" s="54">
        <f t="shared" ref="V28:V36" si="9">SUM(S28:U28)</f>
        <v>11177557.149999999</v>
      </c>
      <c r="W28" s="53">
        <v>1904789.84</v>
      </c>
      <c r="X28" s="54">
        <v>9208979.8800000008</v>
      </c>
      <c r="Y28" s="54">
        <v>53821</v>
      </c>
      <c r="Z28" s="54">
        <f t="shared" ref="Z28:Z36" si="10">SUM(W28:Y28)</f>
        <v>11167590.720000001</v>
      </c>
    </row>
    <row r="29" spans="2:26" ht="13.5" customHeight="1" x14ac:dyDescent="0.25">
      <c r="B29" s="11" t="s">
        <v>13</v>
      </c>
      <c r="C29" s="53">
        <v>16132699.59</v>
      </c>
      <c r="D29" s="54">
        <v>853722.49</v>
      </c>
      <c r="E29" s="54">
        <v>0</v>
      </c>
      <c r="F29" s="54">
        <f t="shared" ref="F29:F36" si="11">+SUM(C29:E29)</f>
        <v>16986422.079999998</v>
      </c>
      <c r="G29" s="53">
        <v>15846319.109999999</v>
      </c>
      <c r="H29" s="54">
        <v>881733.01</v>
      </c>
      <c r="I29" s="54">
        <v>0</v>
      </c>
      <c r="J29" s="54">
        <f t="shared" ref="J29:J36" si="12">+SUM(G29:I29)</f>
        <v>16728052.119999999</v>
      </c>
      <c r="K29" s="53">
        <v>16698372.800000001</v>
      </c>
      <c r="L29" s="54">
        <v>904729.39</v>
      </c>
      <c r="M29" s="54">
        <v>2843.18</v>
      </c>
      <c r="N29" s="54">
        <f t="shared" si="7"/>
        <v>17605945.370000001</v>
      </c>
      <c r="O29" s="53">
        <v>16096252.970000001</v>
      </c>
      <c r="P29" s="54">
        <v>926230.65</v>
      </c>
      <c r="Q29" s="54">
        <v>15092.68</v>
      </c>
      <c r="R29" s="54">
        <f t="shared" si="8"/>
        <v>17037576.300000001</v>
      </c>
      <c r="S29" s="53">
        <v>15707857.310000001</v>
      </c>
      <c r="T29" s="54">
        <v>918266.24</v>
      </c>
      <c r="U29" s="54">
        <v>41068.46</v>
      </c>
      <c r="V29" s="54">
        <f t="shared" si="9"/>
        <v>16667192.010000002</v>
      </c>
      <c r="W29" s="53">
        <v>15601126.59</v>
      </c>
      <c r="X29" s="54">
        <v>987092.18</v>
      </c>
      <c r="Y29" s="54">
        <v>124978.34</v>
      </c>
      <c r="Z29" s="54">
        <f t="shared" si="10"/>
        <v>16713197.109999999</v>
      </c>
    </row>
    <row r="30" spans="2:26" ht="13.5" customHeight="1" x14ac:dyDescent="0.25">
      <c r="B30" s="11" t="s">
        <v>14</v>
      </c>
      <c r="C30" s="53">
        <v>26301212.899999999</v>
      </c>
      <c r="D30" s="54">
        <v>29172831.579999998</v>
      </c>
      <c r="E30" s="54">
        <v>0</v>
      </c>
      <c r="F30" s="54">
        <f t="shared" si="11"/>
        <v>55474044.479999997</v>
      </c>
      <c r="G30" s="53">
        <v>27563325.91</v>
      </c>
      <c r="H30" s="54">
        <v>30564480.440000001</v>
      </c>
      <c r="I30" s="54">
        <v>0</v>
      </c>
      <c r="J30" s="54">
        <f t="shared" si="12"/>
        <v>58127806.350000001</v>
      </c>
      <c r="K30" s="53">
        <v>27786964.449999999</v>
      </c>
      <c r="L30" s="54">
        <v>29304560.25</v>
      </c>
      <c r="M30" s="54">
        <v>36788.74</v>
      </c>
      <c r="N30" s="54">
        <f t="shared" si="7"/>
        <v>57128313.440000005</v>
      </c>
      <c r="O30" s="53">
        <v>27818121.579999998</v>
      </c>
      <c r="P30" s="54">
        <v>31203090.800000001</v>
      </c>
      <c r="Q30" s="54">
        <v>95600.53</v>
      </c>
      <c r="R30" s="54">
        <f t="shared" si="8"/>
        <v>59116812.909999996</v>
      </c>
      <c r="S30" s="53">
        <v>23913020.25</v>
      </c>
      <c r="T30" s="54">
        <v>28114896.190000001</v>
      </c>
      <c r="U30" s="54">
        <v>299419.34000000003</v>
      </c>
      <c r="V30" s="54">
        <f t="shared" si="9"/>
        <v>52327335.780000001</v>
      </c>
      <c r="W30" s="53">
        <v>27451813.77</v>
      </c>
      <c r="X30" s="54">
        <v>29265430</v>
      </c>
      <c r="Y30" s="54">
        <v>498528.31</v>
      </c>
      <c r="Z30" s="54">
        <f t="shared" si="10"/>
        <v>57215772.079999998</v>
      </c>
    </row>
    <row r="31" spans="2:26" ht="13.5" customHeight="1" x14ac:dyDescent="0.25">
      <c r="B31" s="11" t="s">
        <v>15</v>
      </c>
      <c r="C31" s="53">
        <v>310886383.98000002</v>
      </c>
      <c r="D31" s="54">
        <v>284132312.63999999</v>
      </c>
      <c r="E31" s="54">
        <v>0</v>
      </c>
      <c r="F31" s="54">
        <f t="shared" si="11"/>
        <v>595018696.62</v>
      </c>
      <c r="G31" s="53">
        <v>318937999.25999999</v>
      </c>
      <c r="H31" s="54">
        <v>295049263.01999998</v>
      </c>
      <c r="I31" s="54">
        <v>0</v>
      </c>
      <c r="J31" s="54">
        <f t="shared" si="12"/>
        <v>613987262.27999997</v>
      </c>
      <c r="K31" s="53">
        <v>308594211.22000003</v>
      </c>
      <c r="L31" s="54">
        <v>292757152.57999998</v>
      </c>
      <c r="M31" s="54">
        <v>29516.16</v>
      </c>
      <c r="N31" s="54">
        <f t="shared" si="7"/>
        <v>601380879.95999992</v>
      </c>
      <c r="O31" s="53">
        <v>313245307.74000001</v>
      </c>
      <c r="P31" s="54">
        <v>287081444.69999999</v>
      </c>
      <c r="Q31" s="54">
        <v>320900.76</v>
      </c>
      <c r="R31" s="54">
        <f t="shared" si="8"/>
        <v>600647653.20000005</v>
      </c>
      <c r="S31" s="53">
        <v>309131289.11000001</v>
      </c>
      <c r="T31" s="54">
        <v>285571880.30000001</v>
      </c>
      <c r="U31" s="54">
        <v>1108318.07</v>
      </c>
      <c r="V31" s="54">
        <f t="shared" si="9"/>
        <v>595811487.48000014</v>
      </c>
      <c r="W31" s="53">
        <v>319621612.00999999</v>
      </c>
      <c r="X31" s="54">
        <v>292636397</v>
      </c>
      <c r="Y31" s="54">
        <v>2570398.94</v>
      </c>
      <c r="Z31" s="54">
        <f t="shared" si="10"/>
        <v>614828407.95000005</v>
      </c>
    </row>
    <row r="32" spans="2:26" ht="13.5" customHeight="1" x14ac:dyDescent="0.25">
      <c r="B32" s="11" t="s">
        <v>16</v>
      </c>
      <c r="C32" s="53">
        <v>3144074.5</v>
      </c>
      <c r="D32" s="54">
        <v>20379800.460000001</v>
      </c>
      <c r="E32" s="54">
        <v>0</v>
      </c>
      <c r="F32" s="54">
        <f t="shared" si="11"/>
        <v>23523874.960000001</v>
      </c>
      <c r="G32" s="53">
        <v>2916610.01</v>
      </c>
      <c r="H32" s="54">
        <v>23659799.940000001</v>
      </c>
      <c r="I32" s="54">
        <v>0</v>
      </c>
      <c r="J32" s="54">
        <f t="shared" si="12"/>
        <v>26576409.950000003</v>
      </c>
      <c r="K32" s="53">
        <v>2639788.29</v>
      </c>
      <c r="L32" s="54">
        <v>12488197.1</v>
      </c>
      <c r="M32" s="54">
        <v>5398.08</v>
      </c>
      <c r="N32" s="54">
        <f t="shared" si="7"/>
        <v>15133383.470000001</v>
      </c>
      <c r="O32" s="53">
        <v>2832620.93</v>
      </c>
      <c r="P32" s="54">
        <v>40283471.630000003</v>
      </c>
      <c r="Q32" s="54">
        <v>16619.25</v>
      </c>
      <c r="R32" s="54">
        <f t="shared" si="8"/>
        <v>43132711.810000002</v>
      </c>
      <c r="S32" s="53">
        <v>2739014.82</v>
      </c>
      <c r="T32" s="54">
        <v>27443643.039999999</v>
      </c>
      <c r="U32" s="54">
        <v>47074.64</v>
      </c>
      <c r="V32" s="54">
        <f t="shared" si="9"/>
        <v>30229732.5</v>
      </c>
      <c r="W32" s="53">
        <v>2628994.5699999998</v>
      </c>
      <c r="X32" s="54">
        <v>23125038.890000001</v>
      </c>
      <c r="Y32" s="54">
        <v>115509.35</v>
      </c>
      <c r="Z32" s="54">
        <f t="shared" si="10"/>
        <v>25869542.810000002</v>
      </c>
    </row>
    <row r="33" spans="2:26" ht="13.5" customHeight="1" x14ac:dyDescent="0.25">
      <c r="B33" s="11" t="s">
        <v>17</v>
      </c>
      <c r="C33" s="53">
        <v>823734.58</v>
      </c>
      <c r="D33" s="54">
        <v>2622097.21</v>
      </c>
      <c r="E33" s="54">
        <v>0</v>
      </c>
      <c r="F33" s="54">
        <f t="shared" si="11"/>
        <v>3445831.79</v>
      </c>
      <c r="G33" s="53">
        <v>889063.13</v>
      </c>
      <c r="H33" s="54">
        <v>2669062.94</v>
      </c>
      <c r="I33" s="54">
        <v>0</v>
      </c>
      <c r="J33" s="54">
        <f t="shared" si="12"/>
        <v>3558126.07</v>
      </c>
      <c r="K33" s="53">
        <v>928175.78</v>
      </c>
      <c r="L33" s="54">
        <v>2407732.81</v>
      </c>
      <c r="M33" s="54">
        <v>324.45999999999998</v>
      </c>
      <c r="N33" s="54">
        <f t="shared" si="7"/>
        <v>3336233.05</v>
      </c>
      <c r="O33" s="53">
        <v>883136.2</v>
      </c>
      <c r="P33" s="54">
        <v>2583320.4900000002</v>
      </c>
      <c r="Q33" s="54">
        <v>2973.27</v>
      </c>
      <c r="R33" s="54">
        <f t="shared" si="8"/>
        <v>3469429.9600000004</v>
      </c>
      <c r="S33" s="53">
        <v>1200167.4099999999</v>
      </c>
      <c r="T33" s="54">
        <v>2892584.17</v>
      </c>
      <c r="U33" s="54">
        <v>19171.86</v>
      </c>
      <c r="V33" s="54">
        <f t="shared" si="9"/>
        <v>4111923.44</v>
      </c>
      <c r="W33" s="53">
        <v>1018665.48</v>
      </c>
      <c r="X33" s="54">
        <v>2708441.27</v>
      </c>
      <c r="Y33" s="54">
        <v>28224.62</v>
      </c>
      <c r="Z33" s="54">
        <f t="shared" si="10"/>
        <v>3755331.37</v>
      </c>
    </row>
    <row r="34" spans="2:26" ht="13.5" customHeight="1" x14ac:dyDescent="0.25">
      <c r="B34" s="11" t="s">
        <v>27</v>
      </c>
      <c r="C34" s="53">
        <v>18472869.280000001</v>
      </c>
      <c r="D34" s="54">
        <v>1394658.78</v>
      </c>
      <c r="E34" s="54">
        <v>0</v>
      </c>
      <c r="F34" s="54">
        <f t="shared" si="11"/>
        <v>19867528.060000002</v>
      </c>
      <c r="G34" s="53">
        <v>18210237.699999999</v>
      </c>
      <c r="H34" s="54">
        <v>1461801.67</v>
      </c>
      <c r="I34" s="54">
        <v>0</v>
      </c>
      <c r="J34" s="54">
        <f t="shared" si="12"/>
        <v>19672039.369999997</v>
      </c>
      <c r="K34" s="53">
        <v>19834183.850000001</v>
      </c>
      <c r="L34" s="54">
        <v>1456214.73</v>
      </c>
      <c r="M34" s="54">
        <v>4852.28</v>
      </c>
      <c r="N34" s="54">
        <f t="shared" si="7"/>
        <v>21295250.860000003</v>
      </c>
      <c r="O34" s="53">
        <v>18870748.34</v>
      </c>
      <c r="P34" s="54">
        <v>1665057.18</v>
      </c>
      <c r="Q34" s="54">
        <v>39223.79</v>
      </c>
      <c r="R34" s="54">
        <f t="shared" si="8"/>
        <v>20575029.309999999</v>
      </c>
      <c r="S34" s="53">
        <v>18619442.469999999</v>
      </c>
      <c r="T34" s="54">
        <v>1676974.98</v>
      </c>
      <c r="U34" s="54">
        <v>118773.54</v>
      </c>
      <c r="V34" s="54">
        <f t="shared" si="9"/>
        <v>20415190.989999998</v>
      </c>
      <c r="W34" s="53">
        <v>20327730.469999999</v>
      </c>
      <c r="X34" s="54">
        <v>1747218.51</v>
      </c>
      <c r="Y34" s="54">
        <v>208795.87</v>
      </c>
      <c r="Z34" s="54">
        <f t="shared" si="10"/>
        <v>22283744.850000001</v>
      </c>
    </row>
    <row r="35" spans="2:26" ht="13.5" customHeight="1" x14ac:dyDescent="0.25">
      <c r="B35" s="11" t="s">
        <v>19</v>
      </c>
      <c r="C35" s="53">
        <v>129059279.29000001</v>
      </c>
      <c r="D35" s="54">
        <v>118253487.69</v>
      </c>
      <c r="E35" s="54">
        <v>0</v>
      </c>
      <c r="F35" s="54">
        <f t="shared" si="11"/>
        <v>247312766.98000002</v>
      </c>
      <c r="G35" s="53">
        <v>129475982.54000001</v>
      </c>
      <c r="H35" s="54">
        <v>115608478.7</v>
      </c>
      <c r="I35" s="54">
        <v>0</v>
      </c>
      <c r="J35" s="54">
        <f t="shared" si="12"/>
        <v>245084461.24000001</v>
      </c>
      <c r="K35" s="53">
        <v>130610246.31999999</v>
      </c>
      <c r="L35" s="54">
        <v>118146954.17</v>
      </c>
      <c r="M35" s="54">
        <v>18332.8</v>
      </c>
      <c r="N35" s="54">
        <f t="shared" si="7"/>
        <v>248775533.29000002</v>
      </c>
      <c r="O35" s="53">
        <v>118799736.06999999</v>
      </c>
      <c r="P35" s="54">
        <v>113277224.18000001</v>
      </c>
      <c r="Q35" s="54">
        <v>125671.23</v>
      </c>
      <c r="R35" s="54">
        <f t="shared" si="8"/>
        <v>232202631.47999999</v>
      </c>
      <c r="S35" s="53">
        <v>131471115.42</v>
      </c>
      <c r="T35" s="54">
        <v>118671772.63</v>
      </c>
      <c r="U35" s="54">
        <v>500641.13</v>
      </c>
      <c r="V35" s="54">
        <f t="shared" si="9"/>
        <v>250643529.18000001</v>
      </c>
      <c r="W35" s="53">
        <v>125868018.14</v>
      </c>
      <c r="X35" s="54">
        <v>118037769.64</v>
      </c>
      <c r="Y35" s="54">
        <v>979191.26</v>
      </c>
      <c r="Z35" s="54">
        <f t="shared" si="10"/>
        <v>244884979.03999999</v>
      </c>
    </row>
    <row r="36" spans="2:26" ht="13.5" customHeight="1" x14ac:dyDescent="0.25">
      <c r="B36" s="11" t="s">
        <v>20</v>
      </c>
      <c r="C36" s="53">
        <v>15490769.640000001</v>
      </c>
      <c r="D36" s="54">
        <v>1317081.97</v>
      </c>
      <c r="E36" s="54">
        <v>0</v>
      </c>
      <c r="F36" s="54">
        <f t="shared" si="11"/>
        <v>16807851.609999999</v>
      </c>
      <c r="G36" s="53">
        <v>17764921.149999999</v>
      </c>
      <c r="H36" s="54">
        <v>1233092.98</v>
      </c>
      <c r="I36" s="54">
        <v>0</v>
      </c>
      <c r="J36" s="54">
        <f t="shared" si="12"/>
        <v>18998014.129999999</v>
      </c>
      <c r="K36" s="53">
        <v>18213264.27</v>
      </c>
      <c r="L36" s="54">
        <v>1489289.69</v>
      </c>
      <c r="M36" s="54">
        <v>2297.54</v>
      </c>
      <c r="N36" s="54">
        <f t="shared" si="7"/>
        <v>19704851.5</v>
      </c>
      <c r="O36" s="53">
        <v>20668409.93</v>
      </c>
      <c r="P36" s="54">
        <v>1252828.49</v>
      </c>
      <c r="Q36" s="54">
        <v>30864.69</v>
      </c>
      <c r="R36" s="54">
        <f t="shared" si="8"/>
        <v>21952103.109999999</v>
      </c>
      <c r="S36" s="53">
        <v>18675012.390000001</v>
      </c>
      <c r="T36" s="54">
        <v>1265560.51</v>
      </c>
      <c r="U36" s="54">
        <v>66224.600000000006</v>
      </c>
      <c r="V36" s="54">
        <f t="shared" si="9"/>
        <v>20006797.500000004</v>
      </c>
      <c r="W36" s="53">
        <v>22207070.870000001</v>
      </c>
      <c r="X36" s="54">
        <v>1311149.42</v>
      </c>
      <c r="Y36" s="54">
        <v>116910.09</v>
      </c>
      <c r="Z36" s="54">
        <f t="shared" si="10"/>
        <v>23635130.379999999</v>
      </c>
    </row>
    <row r="37" spans="2:26" ht="13.5" customHeight="1" x14ac:dyDescent="0.25">
      <c r="B37" s="15" t="s">
        <v>11</v>
      </c>
      <c r="C37" s="55">
        <f t="shared" ref="C37:J37" si="13">SUM(C28:C36)</f>
        <v>522291110.29000002</v>
      </c>
      <c r="D37" s="55">
        <f t="shared" si="13"/>
        <v>467240622.92999995</v>
      </c>
      <c r="E37" s="56">
        <f t="shared" si="13"/>
        <v>0</v>
      </c>
      <c r="F37" s="56">
        <f t="shared" si="13"/>
        <v>989531733.21999991</v>
      </c>
      <c r="G37" s="55">
        <f t="shared" si="13"/>
        <v>533234856.13999999</v>
      </c>
      <c r="H37" s="55">
        <f t="shared" si="13"/>
        <v>479365939.05000001</v>
      </c>
      <c r="I37" s="56">
        <f t="shared" si="13"/>
        <v>0</v>
      </c>
      <c r="J37" s="56">
        <f t="shared" si="13"/>
        <v>1012600795.1900001</v>
      </c>
      <c r="K37" s="55">
        <f t="shared" ref="K37:Z37" si="14">SUM(K28:K36)</f>
        <v>526658261.88999999</v>
      </c>
      <c r="L37" s="55">
        <f t="shared" si="14"/>
        <v>466781238.65000004</v>
      </c>
      <c r="M37" s="55">
        <f t="shared" si="14"/>
        <v>101002.15</v>
      </c>
      <c r="N37" s="55">
        <f t="shared" si="14"/>
        <v>993540502.69000006</v>
      </c>
      <c r="O37" s="55">
        <f t="shared" si="14"/>
        <v>521036077.36999995</v>
      </c>
      <c r="P37" s="55">
        <f t="shared" si="14"/>
        <v>484184546.31999999</v>
      </c>
      <c r="Q37" s="55">
        <f t="shared" si="14"/>
        <v>658660.18999999994</v>
      </c>
      <c r="R37" s="55">
        <f t="shared" si="14"/>
        <v>1005879283.88</v>
      </c>
      <c r="S37" s="55">
        <f t="shared" si="14"/>
        <v>523018716.25000006</v>
      </c>
      <c r="T37" s="55">
        <f t="shared" si="14"/>
        <v>476130110.85000002</v>
      </c>
      <c r="U37" s="55">
        <f t="shared" si="14"/>
        <v>2241918.9300000002</v>
      </c>
      <c r="V37" s="55">
        <f t="shared" si="14"/>
        <v>1001390746.0300002</v>
      </c>
      <c r="W37" s="55">
        <f t="shared" si="14"/>
        <v>536629821.74000001</v>
      </c>
      <c r="X37" s="55">
        <f t="shared" si="14"/>
        <v>479027516.78999996</v>
      </c>
      <c r="Y37" s="55">
        <f t="shared" si="14"/>
        <v>4696357.78</v>
      </c>
      <c r="Z37" s="55">
        <f t="shared" si="14"/>
        <v>1020353696.3100001</v>
      </c>
    </row>
    <row r="38" spans="2:26" x14ac:dyDescent="0.2">
      <c r="B38" s="7" t="s">
        <v>43</v>
      </c>
    </row>
  </sheetData>
  <sheetProtection algorithmName="SHA-512" hashValue="cAzlEPHL/iJwv3x8UuW4Wr0gz8Kz9NfcbopCk4+B/6w+XkusCXYnLAzBvcSs3+loV7cO6eFkA1H2cKqWoyHz4w==" saltValue="ufrTu1bkBnTpIrnmNurYPQ==" spinCount="100000" sheet="1" formatCells="0" formatColumns="0" formatRows="0" insertColumns="0" insertRows="0" insertHyperlinks="0" deleteColumns="0" deleteRows="0" sort="0" autoFilter="0" pivotTables="0"/>
  <mergeCells count="20">
    <mergeCell ref="Z1:Z3"/>
    <mergeCell ref="B10:B12"/>
    <mergeCell ref="C10:Z10"/>
    <mergeCell ref="C11:F11"/>
    <mergeCell ref="G11:J11"/>
    <mergeCell ref="K11:N11"/>
    <mergeCell ref="O11:R11"/>
    <mergeCell ref="S11:V11"/>
    <mergeCell ref="W11:Z11"/>
    <mergeCell ref="B6:Z6"/>
    <mergeCell ref="B7:Z7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839C-07E3-4F49-9A74-E378478BFC24}">
  <sheetPr codeName="Hoja14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style="21" customWidth="1"/>
    <col min="2" max="2" width="21.83203125" style="21" customWidth="1"/>
    <col min="3" max="26" width="23.33203125" style="21" customWidth="1"/>
    <col min="27" max="16384" width="9.33203125" style="21"/>
  </cols>
  <sheetData>
    <row r="1" spans="1:44" x14ac:dyDescent="0.2">
      <c r="Z1" s="67"/>
    </row>
    <row r="2" spans="1:44" x14ac:dyDescent="0.2">
      <c r="Z2" s="67"/>
    </row>
    <row r="3" spans="1:44" x14ac:dyDescent="0.2">
      <c r="Z3" s="67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1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6.5" customHeight="1" x14ac:dyDescent="0.2">
      <c r="A7" s="17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3.5" customHeight="1" x14ac:dyDescent="0.2"/>
    <row r="10" spans="1:44" ht="13.5" customHeight="1" x14ac:dyDescent="0.2">
      <c r="B10" s="62" t="s">
        <v>1</v>
      </c>
      <c r="C10" s="62" t="s">
        <v>44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">
      <c r="B13" s="59" t="s">
        <v>12</v>
      </c>
      <c r="C13" s="42">
        <v>1222013.48</v>
      </c>
      <c r="D13" s="43">
        <v>6659239.79</v>
      </c>
      <c r="E13" s="43">
        <v>69136.03</v>
      </c>
      <c r="F13" s="43">
        <f t="shared" ref="F13:F21" si="0">SUM(C13:E13)</f>
        <v>7950389.2999999998</v>
      </c>
      <c r="G13" s="42">
        <v>1401687.09</v>
      </c>
      <c r="H13" s="43">
        <v>5940366.0999999996</v>
      </c>
      <c r="I13" s="43">
        <v>72665.429999999993</v>
      </c>
      <c r="J13" s="43">
        <f t="shared" ref="J13:J21" si="1">SUM(G13:I13)</f>
        <v>7414718.6199999992</v>
      </c>
      <c r="K13" s="42">
        <v>1755312.96</v>
      </c>
      <c r="L13" s="43">
        <v>8485146.6400000006</v>
      </c>
      <c r="M13" s="43">
        <v>130089.96</v>
      </c>
      <c r="N13" s="43">
        <f t="shared" ref="N13:N21" si="2">SUM(K13:M13)</f>
        <v>10370549.560000002</v>
      </c>
      <c r="O13" s="42">
        <v>1560989.87</v>
      </c>
      <c r="P13" s="43">
        <v>8139890.7000000002</v>
      </c>
      <c r="Q13" s="43">
        <v>149504.49</v>
      </c>
      <c r="R13" s="43">
        <f t="shared" ref="R13:R21" si="3">SUM(O13:Q13)</f>
        <v>9850385.0600000005</v>
      </c>
      <c r="S13" s="42">
        <v>0</v>
      </c>
      <c r="T13" s="43">
        <v>0</v>
      </c>
      <c r="U13" s="43">
        <v>6628863.1200000001</v>
      </c>
      <c r="V13" s="43">
        <f t="shared" ref="V13:V21" si="4">+S13+T13+U13</f>
        <v>6628863.1200000001</v>
      </c>
      <c r="W13" s="42">
        <v>0</v>
      </c>
      <c r="X13" s="43">
        <v>0</v>
      </c>
      <c r="Y13" s="43">
        <v>7492390.3699999899</v>
      </c>
      <c r="Z13" s="43">
        <f t="shared" ref="Z13:Z21" si="5">+W13+X13+Y13</f>
        <v>7492390.3699999899</v>
      </c>
    </row>
    <row r="14" spans="1:44" ht="13.5" customHeight="1" x14ac:dyDescent="0.2">
      <c r="B14" s="59" t="s">
        <v>13</v>
      </c>
      <c r="C14" s="42">
        <v>14917283.65</v>
      </c>
      <c r="D14" s="43">
        <v>794895.01</v>
      </c>
      <c r="E14" s="43">
        <v>125506.01</v>
      </c>
      <c r="F14" s="43">
        <f t="shared" si="0"/>
        <v>15837684.67</v>
      </c>
      <c r="G14" s="42">
        <v>12811820.390000001</v>
      </c>
      <c r="H14" s="43">
        <v>705432.91</v>
      </c>
      <c r="I14" s="43">
        <v>156283.13</v>
      </c>
      <c r="J14" s="43">
        <f t="shared" si="1"/>
        <v>13673536.430000002</v>
      </c>
      <c r="K14" s="42">
        <v>16163893.32</v>
      </c>
      <c r="L14" s="43">
        <v>881761.84</v>
      </c>
      <c r="M14" s="43">
        <v>268027.62</v>
      </c>
      <c r="N14" s="43">
        <f t="shared" si="2"/>
        <v>17313682.780000001</v>
      </c>
      <c r="O14" s="42">
        <v>14929509.35</v>
      </c>
      <c r="P14" s="43">
        <v>873247.92</v>
      </c>
      <c r="Q14" s="43">
        <v>263501.46999999997</v>
      </c>
      <c r="R14" s="43">
        <f t="shared" si="3"/>
        <v>16066258.74</v>
      </c>
      <c r="S14" s="42">
        <v>0</v>
      </c>
      <c r="T14" s="43">
        <v>0</v>
      </c>
      <c r="U14" s="43">
        <v>10642416.449999999</v>
      </c>
      <c r="V14" s="43">
        <f t="shared" si="4"/>
        <v>10642416.449999999</v>
      </c>
      <c r="W14" s="42">
        <v>0</v>
      </c>
      <c r="X14" s="43">
        <v>0</v>
      </c>
      <c r="Y14" s="43">
        <v>12393631.449999999</v>
      </c>
      <c r="Z14" s="43">
        <f t="shared" si="5"/>
        <v>12393631.449999999</v>
      </c>
    </row>
    <row r="15" spans="1:44" ht="13.5" customHeight="1" x14ac:dyDescent="0.2">
      <c r="B15" s="59" t="s">
        <v>14</v>
      </c>
      <c r="C15" s="42">
        <v>23877418.539999999</v>
      </c>
      <c r="D15" s="43">
        <v>27142788.449999999</v>
      </c>
      <c r="E15" s="43">
        <v>559856.48</v>
      </c>
      <c r="F15" s="43">
        <f t="shared" si="0"/>
        <v>51580063.469999991</v>
      </c>
      <c r="G15" s="42">
        <v>22536369.100000001</v>
      </c>
      <c r="H15" s="43">
        <v>24875219.300000001</v>
      </c>
      <c r="I15" s="43">
        <v>714321.58</v>
      </c>
      <c r="J15" s="43">
        <f t="shared" si="1"/>
        <v>48125909.980000004</v>
      </c>
      <c r="K15" s="42">
        <v>25279235.350000001</v>
      </c>
      <c r="L15" s="43">
        <v>29133247.199999999</v>
      </c>
      <c r="M15" s="43">
        <v>1227328.56</v>
      </c>
      <c r="N15" s="43">
        <f t="shared" si="2"/>
        <v>55639811.109999999</v>
      </c>
      <c r="O15" s="42">
        <v>21274543.34</v>
      </c>
      <c r="P15" s="43">
        <v>26875029.940000001</v>
      </c>
      <c r="Q15" s="43">
        <v>1303878</v>
      </c>
      <c r="R15" s="43">
        <f t="shared" si="3"/>
        <v>49453451.280000001</v>
      </c>
      <c r="S15" s="42">
        <v>53.12</v>
      </c>
      <c r="T15" s="43">
        <v>0</v>
      </c>
      <c r="U15" s="43">
        <v>36824701.129999802</v>
      </c>
      <c r="V15" s="43">
        <f t="shared" si="4"/>
        <v>36824754.249999799</v>
      </c>
      <c r="W15" s="42">
        <v>0</v>
      </c>
      <c r="X15" s="43">
        <v>0</v>
      </c>
      <c r="Y15" s="43">
        <v>37451320.079999797</v>
      </c>
      <c r="Z15" s="43">
        <f t="shared" si="5"/>
        <v>37451320.079999797</v>
      </c>
    </row>
    <row r="16" spans="1:44" ht="13.5" customHeight="1" x14ac:dyDescent="0.2">
      <c r="B16" s="59" t="s">
        <v>15</v>
      </c>
      <c r="C16" s="42">
        <v>307873368.60000002</v>
      </c>
      <c r="D16" s="43">
        <v>277952690.98000002</v>
      </c>
      <c r="E16" s="43">
        <v>3323480.19</v>
      </c>
      <c r="F16" s="43">
        <f t="shared" si="0"/>
        <v>589149539.7700001</v>
      </c>
      <c r="G16" s="42">
        <v>301713216.63999999</v>
      </c>
      <c r="H16" s="43">
        <v>276560098.14999998</v>
      </c>
      <c r="I16" s="43">
        <v>5203352.01</v>
      </c>
      <c r="J16" s="43">
        <f t="shared" si="1"/>
        <v>583476666.79999995</v>
      </c>
      <c r="K16" s="42">
        <v>309513775.16000003</v>
      </c>
      <c r="L16" s="43">
        <v>284342175.00999999</v>
      </c>
      <c r="M16" s="43">
        <v>8294613</v>
      </c>
      <c r="N16" s="43">
        <f t="shared" si="2"/>
        <v>602150563.17000008</v>
      </c>
      <c r="O16" s="42">
        <v>307494610.16000003</v>
      </c>
      <c r="P16" s="43">
        <v>281417013.56</v>
      </c>
      <c r="Q16" s="43">
        <v>9935486.6699999999</v>
      </c>
      <c r="R16" s="43">
        <f t="shared" si="3"/>
        <v>598847110.38999999</v>
      </c>
      <c r="S16" s="42">
        <v>14616.39</v>
      </c>
      <c r="T16" s="43">
        <v>387338.3</v>
      </c>
      <c r="U16" s="43">
        <v>803811972.18000805</v>
      </c>
      <c r="V16" s="43">
        <f t="shared" si="4"/>
        <v>804213926.87000811</v>
      </c>
      <c r="W16" s="42">
        <v>0</v>
      </c>
      <c r="X16" s="43">
        <v>0</v>
      </c>
      <c r="Y16" s="43">
        <v>873324453.38997304</v>
      </c>
      <c r="Z16" s="43">
        <f t="shared" si="5"/>
        <v>873324453.38997304</v>
      </c>
    </row>
    <row r="17" spans="2:26" ht="13.5" customHeight="1" x14ac:dyDescent="0.2">
      <c r="B17" s="59" t="s">
        <v>16</v>
      </c>
      <c r="C17" s="42">
        <v>2532418.9900000002</v>
      </c>
      <c r="D17" s="43">
        <v>21234952.59</v>
      </c>
      <c r="E17" s="43">
        <v>94626.91</v>
      </c>
      <c r="F17" s="43">
        <f t="shared" si="0"/>
        <v>23861998.489999998</v>
      </c>
      <c r="G17" s="42">
        <v>1755895.1</v>
      </c>
      <c r="H17" s="43">
        <v>18244446</v>
      </c>
      <c r="I17" s="43">
        <v>139733.99</v>
      </c>
      <c r="J17" s="43">
        <f t="shared" si="1"/>
        <v>20140075.09</v>
      </c>
      <c r="K17" s="42">
        <v>2465742.13</v>
      </c>
      <c r="L17" s="43">
        <v>20681876.120000001</v>
      </c>
      <c r="M17" s="43">
        <v>253242.29</v>
      </c>
      <c r="N17" s="43">
        <f t="shared" si="2"/>
        <v>23400860.539999999</v>
      </c>
      <c r="O17" s="42">
        <v>1872866.08</v>
      </c>
      <c r="P17" s="43">
        <v>21061522.629999999</v>
      </c>
      <c r="Q17" s="43">
        <v>258294.25</v>
      </c>
      <c r="R17" s="43">
        <f t="shared" si="3"/>
        <v>23192682.960000001</v>
      </c>
      <c r="S17" s="42">
        <v>0</v>
      </c>
      <c r="T17" s="43">
        <v>0</v>
      </c>
      <c r="U17" s="43">
        <v>22468300.2000001</v>
      </c>
      <c r="V17" s="43">
        <f t="shared" si="4"/>
        <v>22468300.2000001</v>
      </c>
      <c r="W17" s="42">
        <v>0</v>
      </c>
      <c r="X17" s="43">
        <v>0</v>
      </c>
      <c r="Y17" s="43">
        <v>24682449.1399999</v>
      </c>
      <c r="Z17" s="43">
        <f t="shared" si="5"/>
        <v>24682449.1399999</v>
      </c>
    </row>
    <row r="18" spans="2:26" ht="13.5" customHeight="1" x14ac:dyDescent="0.2">
      <c r="B18" s="59" t="s">
        <v>17</v>
      </c>
      <c r="C18" s="42">
        <v>470645.1</v>
      </c>
      <c r="D18" s="43">
        <v>1540266.32</v>
      </c>
      <c r="E18" s="43">
        <v>15158.86</v>
      </c>
      <c r="F18" s="43">
        <f t="shared" si="0"/>
        <v>2026070.28</v>
      </c>
      <c r="G18" s="42">
        <v>838254.45</v>
      </c>
      <c r="H18" s="43">
        <v>2650747.36</v>
      </c>
      <c r="I18" s="43">
        <v>29465.37</v>
      </c>
      <c r="J18" s="43">
        <f t="shared" si="1"/>
        <v>3518467.1799999997</v>
      </c>
      <c r="K18" s="42">
        <v>585516.39</v>
      </c>
      <c r="L18" s="43">
        <v>1723285.86</v>
      </c>
      <c r="M18" s="43">
        <v>74216.02</v>
      </c>
      <c r="N18" s="43">
        <f t="shared" si="2"/>
        <v>2383018.27</v>
      </c>
      <c r="O18" s="42">
        <v>998669.79</v>
      </c>
      <c r="P18" s="43">
        <v>2804804.54</v>
      </c>
      <c r="Q18" s="43">
        <v>91659.46</v>
      </c>
      <c r="R18" s="43">
        <f t="shared" si="3"/>
        <v>3895133.79</v>
      </c>
      <c r="S18" s="42">
        <v>0</v>
      </c>
      <c r="T18" s="43">
        <v>0</v>
      </c>
      <c r="U18" s="43">
        <v>2699124.98</v>
      </c>
      <c r="V18" s="43">
        <f t="shared" si="4"/>
        <v>2699124.98</v>
      </c>
      <c r="W18" s="42">
        <v>0</v>
      </c>
      <c r="X18" s="43">
        <v>0</v>
      </c>
      <c r="Y18" s="43">
        <v>3755376.93</v>
      </c>
      <c r="Z18" s="43">
        <f t="shared" si="5"/>
        <v>3755376.93</v>
      </c>
    </row>
    <row r="19" spans="2:26" ht="13.5" customHeight="1" x14ac:dyDescent="0.2">
      <c r="B19" s="59" t="s">
        <v>27</v>
      </c>
      <c r="C19" s="42">
        <v>16898218.370000001</v>
      </c>
      <c r="D19" s="43">
        <v>1617430.06</v>
      </c>
      <c r="E19" s="43">
        <v>164727.65</v>
      </c>
      <c r="F19" s="43">
        <f t="shared" si="0"/>
        <v>18680376.079999998</v>
      </c>
      <c r="G19" s="42">
        <v>17123507.170000002</v>
      </c>
      <c r="H19" s="43">
        <v>1334379.1299999999</v>
      </c>
      <c r="I19" s="43">
        <v>233839.6</v>
      </c>
      <c r="J19" s="43">
        <f t="shared" si="1"/>
        <v>18691725.900000002</v>
      </c>
      <c r="K19" s="42">
        <v>17790581.300000001</v>
      </c>
      <c r="L19" s="43">
        <v>1540812.95</v>
      </c>
      <c r="M19" s="43">
        <v>554232.61</v>
      </c>
      <c r="N19" s="43">
        <f t="shared" si="2"/>
        <v>19885626.859999999</v>
      </c>
      <c r="O19" s="42">
        <v>18552088.460000001</v>
      </c>
      <c r="P19" s="43">
        <v>1548315.44</v>
      </c>
      <c r="Q19" s="43">
        <v>563257.48</v>
      </c>
      <c r="R19" s="43">
        <f t="shared" si="3"/>
        <v>20663661.380000003</v>
      </c>
      <c r="S19" s="42">
        <v>0</v>
      </c>
      <c r="T19" s="43">
        <v>0</v>
      </c>
      <c r="U19" s="43">
        <v>14157411.82</v>
      </c>
      <c r="V19" s="43">
        <f t="shared" si="4"/>
        <v>14157411.82</v>
      </c>
      <c r="W19" s="42">
        <v>0</v>
      </c>
      <c r="X19" s="43">
        <v>0</v>
      </c>
      <c r="Y19" s="43">
        <v>16762179.75</v>
      </c>
      <c r="Z19" s="43">
        <f t="shared" si="5"/>
        <v>16762179.75</v>
      </c>
    </row>
    <row r="20" spans="2:26" ht="13.5" customHeight="1" x14ac:dyDescent="0.2">
      <c r="B20" s="59" t="s">
        <v>19</v>
      </c>
      <c r="C20" s="42">
        <v>121564766.92</v>
      </c>
      <c r="D20" s="43">
        <v>113111992.29000001</v>
      </c>
      <c r="E20" s="43">
        <v>1163818.45</v>
      </c>
      <c r="F20" s="43">
        <f t="shared" si="0"/>
        <v>235840577.66</v>
      </c>
      <c r="G20" s="42">
        <v>117734512.42</v>
      </c>
      <c r="H20" s="43">
        <v>107751726.28</v>
      </c>
      <c r="I20" s="43">
        <v>1545876.57</v>
      </c>
      <c r="J20" s="43">
        <f t="shared" si="1"/>
        <v>227032115.26999998</v>
      </c>
      <c r="K20" s="42">
        <v>131288645.65000001</v>
      </c>
      <c r="L20" s="43">
        <v>117501715.09999999</v>
      </c>
      <c r="M20" s="43">
        <v>2183371.13</v>
      </c>
      <c r="N20" s="43">
        <f t="shared" si="2"/>
        <v>250973731.88</v>
      </c>
      <c r="O20" s="42">
        <v>126135348.13</v>
      </c>
      <c r="P20" s="43">
        <v>111590044.48</v>
      </c>
      <c r="Q20" s="43">
        <v>2661102.02</v>
      </c>
      <c r="R20" s="43">
        <f t="shared" si="3"/>
        <v>240386494.63000003</v>
      </c>
      <c r="S20" s="42">
        <v>1136</v>
      </c>
      <c r="T20" s="43">
        <v>0</v>
      </c>
      <c r="U20" s="43">
        <v>81464606.8699999</v>
      </c>
      <c r="V20" s="43">
        <f t="shared" si="4"/>
        <v>81465742.8699999</v>
      </c>
      <c r="W20" s="42">
        <v>0</v>
      </c>
      <c r="X20" s="43">
        <v>0</v>
      </c>
      <c r="Y20" s="43">
        <v>82799912.140000105</v>
      </c>
      <c r="Z20" s="43">
        <f t="shared" si="5"/>
        <v>82799912.140000105</v>
      </c>
    </row>
    <row r="21" spans="2:26" ht="13.5" customHeight="1" x14ac:dyDescent="0.2">
      <c r="B21" s="59" t="s">
        <v>20</v>
      </c>
      <c r="C21" s="42">
        <v>14733088.810000001</v>
      </c>
      <c r="D21" s="43">
        <v>1011252.78</v>
      </c>
      <c r="E21" s="43">
        <v>95548.25</v>
      </c>
      <c r="F21" s="43">
        <f t="shared" si="0"/>
        <v>15839889.84</v>
      </c>
      <c r="G21" s="42">
        <v>15838791.16</v>
      </c>
      <c r="H21" s="43">
        <v>1009304.97</v>
      </c>
      <c r="I21" s="43">
        <v>189031.73</v>
      </c>
      <c r="J21" s="43">
        <f t="shared" si="1"/>
        <v>17037127.859999999</v>
      </c>
      <c r="K21" s="42">
        <v>17146824.510000002</v>
      </c>
      <c r="L21" s="43">
        <v>1201389.03</v>
      </c>
      <c r="M21" s="43">
        <v>226107.43</v>
      </c>
      <c r="N21" s="43">
        <f t="shared" si="2"/>
        <v>18574320.970000003</v>
      </c>
      <c r="O21" s="42">
        <v>15879320.529999999</v>
      </c>
      <c r="P21" s="43">
        <v>1228890.71</v>
      </c>
      <c r="Q21" s="43">
        <v>277456.28999999998</v>
      </c>
      <c r="R21" s="43">
        <f t="shared" si="3"/>
        <v>17385667.529999997</v>
      </c>
      <c r="S21" s="42">
        <v>0</v>
      </c>
      <c r="T21" s="43">
        <v>0</v>
      </c>
      <c r="U21" s="43">
        <v>12918916.18</v>
      </c>
      <c r="V21" s="43">
        <f t="shared" si="4"/>
        <v>12918916.18</v>
      </c>
      <c r="W21" s="42">
        <v>0</v>
      </c>
      <c r="X21" s="43">
        <v>0</v>
      </c>
      <c r="Y21" s="43">
        <v>13344576.73</v>
      </c>
      <c r="Z21" s="43">
        <f t="shared" si="5"/>
        <v>13344576.73</v>
      </c>
    </row>
    <row r="22" spans="2:26" ht="13.5" customHeight="1" x14ac:dyDescent="0.2">
      <c r="B22" s="58" t="s">
        <v>11</v>
      </c>
      <c r="C22" s="57">
        <f t="shared" ref="C22:Z22" si="6">SUM(C13:C21)</f>
        <v>504089222.4600001</v>
      </c>
      <c r="D22" s="57">
        <f t="shared" si="6"/>
        <v>451065508.26999998</v>
      </c>
      <c r="E22" s="57">
        <f t="shared" si="6"/>
        <v>5611858.8300000001</v>
      </c>
      <c r="F22" s="57">
        <f t="shared" si="6"/>
        <v>960766589.56000006</v>
      </c>
      <c r="G22" s="57">
        <f t="shared" si="6"/>
        <v>491754053.52000004</v>
      </c>
      <c r="H22" s="57">
        <f t="shared" si="6"/>
        <v>439071720.20000005</v>
      </c>
      <c r="I22" s="57">
        <f t="shared" si="6"/>
        <v>8284569.4100000001</v>
      </c>
      <c r="J22" s="57">
        <f t="shared" si="6"/>
        <v>939110343.12999988</v>
      </c>
      <c r="K22" s="57">
        <f t="shared" si="6"/>
        <v>521989526.76999998</v>
      </c>
      <c r="L22" s="57">
        <f t="shared" si="6"/>
        <v>465491409.75</v>
      </c>
      <c r="M22" s="57">
        <f t="shared" si="6"/>
        <v>13211228.619999997</v>
      </c>
      <c r="N22" s="57">
        <f t="shared" si="6"/>
        <v>1000692165.1400001</v>
      </c>
      <c r="O22" s="57">
        <f t="shared" si="6"/>
        <v>508697945.70999998</v>
      </c>
      <c r="P22" s="57">
        <f t="shared" si="6"/>
        <v>455538759.92000002</v>
      </c>
      <c r="Q22" s="57">
        <f t="shared" si="6"/>
        <v>15504140.129999999</v>
      </c>
      <c r="R22" s="57">
        <f t="shared" si="6"/>
        <v>979740845.75999999</v>
      </c>
      <c r="S22" s="57">
        <f t="shared" si="6"/>
        <v>15805.51</v>
      </c>
      <c r="T22" s="57">
        <f t="shared" si="6"/>
        <v>387338.3</v>
      </c>
      <c r="U22" s="57">
        <f t="shared" si="6"/>
        <v>991616312.93000782</v>
      </c>
      <c r="V22" s="57">
        <f t="shared" si="6"/>
        <v>992019456.74000788</v>
      </c>
      <c r="W22" s="57">
        <f t="shared" si="6"/>
        <v>0</v>
      </c>
      <c r="X22" s="57">
        <f t="shared" si="6"/>
        <v>0</v>
      </c>
      <c r="Y22" s="57">
        <f t="shared" si="6"/>
        <v>1072006289.9799727</v>
      </c>
      <c r="Z22" s="57">
        <f t="shared" si="6"/>
        <v>1072006289.9799727</v>
      </c>
    </row>
    <row r="23" spans="2:26" x14ac:dyDescent="0.2">
      <c r="B23" s="26" t="s">
        <v>45</v>
      </c>
    </row>
    <row r="25" spans="2:26" ht="15" x14ac:dyDescent="0.2">
      <c r="B25" s="62" t="s">
        <v>1</v>
      </c>
      <c r="C25" s="68" t="s">
        <v>44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70"/>
    </row>
    <row r="26" spans="2:26" ht="15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5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4.25" customHeight="1" x14ac:dyDescent="0.2">
      <c r="B28" s="59" t="s">
        <v>12</v>
      </c>
      <c r="C28" s="42">
        <v>0</v>
      </c>
      <c r="D28" s="43">
        <v>0</v>
      </c>
      <c r="E28" s="43">
        <v>9080902.0900000092</v>
      </c>
      <c r="F28" s="60">
        <f t="shared" ref="F28:F36" si="7">+C28+D28+E28</f>
        <v>9080902.0900000092</v>
      </c>
      <c r="G28" s="42">
        <v>0</v>
      </c>
      <c r="H28" s="43">
        <v>0</v>
      </c>
      <c r="I28" s="43">
        <v>8757650.6899999902</v>
      </c>
      <c r="J28" s="60">
        <f t="shared" ref="J28:J36" si="8">+G28+H28+I28</f>
        <v>8757650.6899999902</v>
      </c>
      <c r="K28" s="42">
        <v>0</v>
      </c>
      <c r="L28" s="43">
        <v>0</v>
      </c>
      <c r="M28" s="43">
        <v>6956447.8400000101</v>
      </c>
      <c r="N28" s="60">
        <f t="shared" ref="N28:N36" si="9">+K28+L28+M28</f>
        <v>6956447.8400000101</v>
      </c>
      <c r="O28" s="42">
        <v>0</v>
      </c>
      <c r="P28" s="43">
        <v>0</v>
      </c>
      <c r="Q28" s="43">
        <v>8537518.8100000005</v>
      </c>
      <c r="R28" s="60">
        <f t="shared" ref="R28:R36" si="10">+O28+P28+Q28</f>
        <v>8537518.8100000005</v>
      </c>
      <c r="S28" s="42">
        <v>0</v>
      </c>
      <c r="T28" s="43">
        <v>0</v>
      </c>
      <c r="U28" s="43">
        <v>7229645.3800000101</v>
      </c>
      <c r="V28" s="60">
        <f t="shared" ref="V28:V36" si="11">+S28+T28+U28</f>
        <v>7229645.3800000101</v>
      </c>
      <c r="W28" s="42">
        <v>0</v>
      </c>
      <c r="X28" s="43">
        <v>0</v>
      </c>
      <c r="Y28" s="43">
        <v>8110264.2300000098</v>
      </c>
      <c r="Z28" s="43">
        <f t="shared" ref="Z28:Z36" si="12">+W28+X28+Y28</f>
        <v>8110264.2300000098</v>
      </c>
    </row>
    <row r="29" spans="2:26" ht="14.25" customHeight="1" x14ac:dyDescent="0.2">
      <c r="B29" s="59" t="s">
        <v>13</v>
      </c>
      <c r="C29" s="42">
        <v>0</v>
      </c>
      <c r="D29" s="43">
        <v>0</v>
      </c>
      <c r="E29" s="43">
        <v>11239315.99</v>
      </c>
      <c r="F29" s="61">
        <f t="shared" si="7"/>
        <v>11239315.99</v>
      </c>
      <c r="G29" s="42">
        <v>0</v>
      </c>
      <c r="H29" s="43">
        <v>0</v>
      </c>
      <c r="I29" s="43">
        <v>7978911.3099999996</v>
      </c>
      <c r="J29" s="61">
        <f t="shared" si="8"/>
        <v>7978911.3099999996</v>
      </c>
      <c r="K29" s="42">
        <v>0</v>
      </c>
      <c r="L29" s="43">
        <v>0</v>
      </c>
      <c r="M29" s="43">
        <v>7786565.4900000002</v>
      </c>
      <c r="N29" s="61">
        <f t="shared" si="9"/>
        <v>7786565.4900000002</v>
      </c>
      <c r="O29" s="42">
        <v>0</v>
      </c>
      <c r="P29" s="43">
        <v>0</v>
      </c>
      <c r="Q29" s="43">
        <v>9665057.5900000092</v>
      </c>
      <c r="R29" s="61">
        <f t="shared" si="10"/>
        <v>9665057.5900000092</v>
      </c>
      <c r="S29" s="42">
        <v>0</v>
      </c>
      <c r="T29" s="43">
        <v>0</v>
      </c>
      <c r="U29" s="43">
        <v>8806717.7100000102</v>
      </c>
      <c r="V29" s="61">
        <f t="shared" si="11"/>
        <v>8806717.7100000102</v>
      </c>
      <c r="W29" s="42">
        <v>0</v>
      </c>
      <c r="X29" s="43">
        <v>0</v>
      </c>
      <c r="Y29" s="43">
        <v>8417225.8800000101</v>
      </c>
      <c r="Z29" s="43">
        <f t="shared" si="12"/>
        <v>8417225.8800000101</v>
      </c>
    </row>
    <row r="30" spans="2:26" ht="14.25" customHeight="1" x14ac:dyDescent="0.2">
      <c r="B30" s="59" t="s">
        <v>14</v>
      </c>
      <c r="C30" s="42">
        <v>0</v>
      </c>
      <c r="D30" s="43">
        <v>0</v>
      </c>
      <c r="E30" s="43">
        <v>33050784.889999598</v>
      </c>
      <c r="F30" s="61">
        <f t="shared" si="7"/>
        <v>33050784.889999598</v>
      </c>
      <c r="G30" s="42">
        <v>0</v>
      </c>
      <c r="H30" s="43">
        <v>0</v>
      </c>
      <c r="I30" s="43">
        <v>33200304.109999601</v>
      </c>
      <c r="J30" s="61">
        <f t="shared" si="8"/>
        <v>33200304.109999601</v>
      </c>
      <c r="K30" s="42">
        <v>0</v>
      </c>
      <c r="L30" s="43">
        <v>0</v>
      </c>
      <c r="M30" s="43">
        <v>34922773.119999699</v>
      </c>
      <c r="N30" s="61">
        <f t="shared" si="9"/>
        <v>34922773.119999699</v>
      </c>
      <c r="O30" s="42">
        <v>0</v>
      </c>
      <c r="P30" s="43">
        <v>0</v>
      </c>
      <c r="Q30" s="43">
        <v>32998776.789999802</v>
      </c>
      <c r="R30" s="61">
        <f t="shared" si="10"/>
        <v>32998776.789999802</v>
      </c>
      <c r="S30" s="42">
        <v>0</v>
      </c>
      <c r="T30" s="43">
        <v>0</v>
      </c>
      <c r="U30" s="43">
        <v>36150037.479999803</v>
      </c>
      <c r="V30" s="61">
        <f t="shared" si="11"/>
        <v>36150037.479999803</v>
      </c>
      <c r="W30" s="42">
        <v>0</v>
      </c>
      <c r="X30" s="43">
        <v>0</v>
      </c>
      <c r="Y30" s="43">
        <v>32604610.739999499</v>
      </c>
      <c r="Z30" s="43">
        <f t="shared" si="12"/>
        <v>32604610.739999499</v>
      </c>
    </row>
    <row r="31" spans="2:26" ht="14.25" customHeight="1" x14ac:dyDescent="0.2">
      <c r="B31" s="59" t="s">
        <v>15</v>
      </c>
      <c r="C31" s="42">
        <v>0</v>
      </c>
      <c r="D31" s="43">
        <v>0</v>
      </c>
      <c r="E31" s="43">
        <v>840792838.25001597</v>
      </c>
      <c r="F31" s="61">
        <f t="shared" si="7"/>
        <v>840792838.25001597</v>
      </c>
      <c r="G31" s="42">
        <v>0</v>
      </c>
      <c r="H31" s="43">
        <v>0</v>
      </c>
      <c r="I31" s="43">
        <v>841277446.84000003</v>
      </c>
      <c r="J31" s="61">
        <f t="shared" si="8"/>
        <v>841277446.84000003</v>
      </c>
      <c r="K31" s="42">
        <v>0</v>
      </c>
      <c r="L31" s="43">
        <v>0</v>
      </c>
      <c r="M31" s="43">
        <v>859668139.92994905</v>
      </c>
      <c r="N31" s="61">
        <f t="shared" si="9"/>
        <v>859668139.92994905</v>
      </c>
      <c r="O31" s="42">
        <v>0</v>
      </c>
      <c r="P31" s="43">
        <v>0</v>
      </c>
      <c r="Q31" s="43">
        <v>859993172.85995495</v>
      </c>
      <c r="R31" s="61">
        <f t="shared" si="10"/>
        <v>859993172.85995495</v>
      </c>
      <c r="S31" s="42">
        <v>0</v>
      </c>
      <c r="T31" s="43">
        <v>0</v>
      </c>
      <c r="U31" s="43">
        <v>857519222.35999298</v>
      </c>
      <c r="V31" s="61">
        <f t="shared" si="11"/>
        <v>857519222.35999298</v>
      </c>
      <c r="W31" s="42">
        <v>0</v>
      </c>
      <c r="X31" s="43">
        <v>0</v>
      </c>
      <c r="Y31" s="43">
        <v>872980393.94993901</v>
      </c>
      <c r="Z31" s="43">
        <f t="shared" si="12"/>
        <v>872980393.94993901</v>
      </c>
    </row>
    <row r="32" spans="2:26" ht="14.25" customHeight="1" x14ac:dyDescent="0.2">
      <c r="B32" s="59" t="s">
        <v>16</v>
      </c>
      <c r="C32" s="42">
        <v>0</v>
      </c>
      <c r="D32" s="43">
        <v>0</v>
      </c>
      <c r="E32" s="43">
        <v>23826963.899999801</v>
      </c>
      <c r="F32" s="61">
        <f t="shared" si="7"/>
        <v>23826963.899999801</v>
      </c>
      <c r="G32" s="42">
        <v>0</v>
      </c>
      <c r="H32" s="43">
        <v>0</v>
      </c>
      <c r="I32" s="43">
        <v>23614597.2799998</v>
      </c>
      <c r="J32" s="61">
        <f t="shared" si="8"/>
        <v>23614597.2799998</v>
      </c>
      <c r="K32" s="42">
        <v>0</v>
      </c>
      <c r="L32" s="43">
        <v>0</v>
      </c>
      <c r="M32" s="43">
        <v>24321499.919999901</v>
      </c>
      <c r="N32" s="61">
        <f t="shared" si="9"/>
        <v>24321499.919999901</v>
      </c>
      <c r="O32" s="42">
        <v>0</v>
      </c>
      <c r="P32" s="43">
        <v>0</v>
      </c>
      <c r="Q32" s="43">
        <v>29419048.280000001</v>
      </c>
      <c r="R32" s="61">
        <f t="shared" si="10"/>
        <v>29419048.280000001</v>
      </c>
      <c r="S32" s="42">
        <v>0</v>
      </c>
      <c r="T32" s="43">
        <v>0</v>
      </c>
      <c r="U32" s="43">
        <v>24112779.8699999</v>
      </c>
      <c r="V32" s="61">
        <f t="shared" si="11"/>
        <v>24112779.8699999</v>
      </c>
      <c r="W32" s="42">
        <v>0</v>
      </c>
      <c r="X32" s="43">
        <v>0</v>
      </c>
      <c r="Y32" s="43">
        <v>24871844.279999901</v>
      </c>
      <c r="Z32" s="43">
        <f t="shared" si="12"/>
        <v>24871844.279999901</v>
      </c>
    </row>
    <row r="33" spans="2:26" ht="14.25" customHeight="1" x14ac:dyDescent="0.2">
      <c r="B33" s="59" t="s">
        <v>17</v>
      </c>
      <c r="C33" s="42">
        <v>0</v>
      </c>
      <c r="D33" s="43">
        <v>0</v>
      </c>
      <c r="E33" s="43">
        <v>2908130.84</v>
      </c>
      <c r="F33" s="61">
        <f t="shared" si="7"/>
        <v>2908130.84</v>
      </c>
      <c r="G33" s="42">
        <v>0</v>
      </c>
      <c r="H33" s="43">
        <v>0</v>
      </c>
      <c r="I33" s="43">
        <v>2320897.94</v>
      </c>
      <c r="J33" s="61">
        <f t="shared" si="8"/>
        <v>2320897.94</v>
      </c>
      <c r="K33" s="42">
        <v>0</v>
      </c>
      <c r="L33" s="43">
        <v>0</v>
      </c>
      <c r="M33" s="43">
        <v>3097048.92</v>
      </c>
      <c r="N33" s="61">
        <f t="shared" si="9"/>
        <v>3097048.92</v>
      </c>
      <c r="O33" s="42">
        <v>0</v>
      </c>
      <c r="P33" s="43">
        <v>0</v>
      </c>
      <c r="Q33" s="43">
        <v>3229598.01</v>
      </c>
      <c r="R33" s="61">
        <f t="shared" si="10"/>
        <v>3229598.01</v>
      </c>
      <c r="S33" s="42">
        <v>0</v>
      </c>
      <c r="T33" s="43">
        <v>0</v>
      </c>
      <c r="U33" s="43">
        <v>3005185.08</v>
      </c>
      <c r="V33" s="61">
        <f t="shared" si="11"/>
        <v>3005185.08</v>
      </c>
      <c r="W33" s="42">
        <v>0</v>
      </c>
      <c r="X33" s="43">
        <v>0</v>
      </c>
      <c r="Y33" s="43">
        <v>2558588.19</v>
      </c>
      <c r="Z33" s="43">
        <f t="shared" si="12"/>
        <v>2558588.19</v>
      </c>
    </row>
    <row r="34" spans="2:26" ht="14.25" customHeight="1" x14ac:dyDescent="0.2">
      <c r="B34" s="59" t="s">
        <v>27</v>
      </c>
      <c r="C34" s="42">
        <v>0</v>
      </c>
      <c r="D34" s="43">
        <v>0</v>
      </c>
      <c r="E34" s="43">
        <v>15262122.310000001</v>
      </c>
      <c r="F34" s="61">
        <f t="shared" si="7"/>
        <v>15262122.310000001</v>
      </c>
      <c r="G34" s="42">
        <v>0</v>
      </c>
      <c r="H34" s="43">
        <v>0</v>
      </c>
      <c r="I34" s="43">
        <v>14803948</v>
      </c>
      <c r="J34" s="61">
        <f t="shared" si="8"/>
        <v>14803948</v>
      </c>
      <c r="K34" s="42">
        <v>0</v>
      </c>
      <c r="L34" s="43">
        <v>0</v>
      </c>
      <c r="M34" s="43">
        <v>14872537.259999899</v>
      </c>
      <c r="N34" s="61">
        <f t="shared" si="9"/>
        <v>14872537.259999899</v>
      </c>
      <c r="O34" s="42">
        <v>0</v>
      </c>
      <c r="P34" s="43">
        <v>0</v>
      </c>
      <c r="Q34" s="43">
        <v>14650114.259999899</v>
      </c>
      <c r="R34" s="61">
        <f t="shared" si="10"/>
        <v>14650114.259999899</v>
      </c>
      <c r="S34" s="42">
        <v>0</v>
      </c>
      <c r="T34" s="43">
        <v>0</v>
      </c>
      <c r="U34" s="43">
        <v>15949703.41</v>
      </c>
      <c r="V34" s="61">
        <f t="shared" si="11"/>
        <v>15949703.41</v>
      </c>
      <c r="W34" s="42">
        <v>0</v>
      </c>
      <c r="X34" s="43">
        <v>0</v>
      </c>
      <c r="Y34" s="43">
        <v>15814630.689999901</v>
      </c>
      <c r="Z34" s="43">
        <f t="shared" si="12"/>
        <v>15814630.689999901</v>
      </c>
    </row>
    <row r="35" spans="2:26" ht="14.25" customHeight="1" x14ac:dyDescent="0.2">
      <c r="B35" s="59" t="s">
        <v>19</v>
      </c>
      <c r="C35" s="42">
        <v>0</v>
      </c>
      <c r="D35" s="43">
        <v>0</v>
      </c>
      <c r="E35" s="43">
        <v>78086369.9799999</v>
      </c>
      <c r="F35" s="61">
        <f t="shared" si="7"/>
        <v>78086369.9799999</v>
      </c>
      <c r="G35" s="42">
        <v>0</v>
      </c>
      <c r="H35" s="43">
        <v>0</v>
      </c>
      <c r="I35" s="43">
        <v>77987785.759999603</v>
      </c>
      <c r="J35" s="61">
        <f t="shared" si="8"/>
        <v>77987785.759999603</v>
      </c>
      <c r="K35" s="42">
        <v>0</v>
      </c>
      <c r="L35" s="43">
        <v>0</v>
      </c>
      <c r="M35" s="43">
        <v>74540003.039999396</v>
      </c>
      <c r="N35" s="61">
        <f t="shared" si="9"/>
        <v>74540003.039999396</v>
      </c>
      <c r="O35" s="42">
        <v>0</v>
      </c>
      <c r="P35" s="43">
        <v>0</v>
      </c>
      <c r="Q35" s="43">
        <v>74643091.649999499</v>
      </c>
      <c r="R35" s="61">
        <f t="shared" si="10"/>
        <v>74643091.649999499</v>
      </c>
      <c r="S35" s="42">
        <v>0</v>
      </c>
      <c r="T35" s="43">
        <v>0</v>
      </c>
      <c r="U35" s="43">
        <v>75397244.229999498</v>
      </c>
      <c r="V35" s="61">
        <f t="shared" si="11"/>
        <v>75397244.229999498</v>
      </c>
      <c r="W35" s="42">
        <v>0</v>
      </c>
      <c r="X35" s="43">
        <v>0</v>
      </c>
      <c r="Y35" s="43">
        <v>78617374.869999602</v>
      </c>
      <c r="Z35" s="43">
        <f t="shared" si="12"/>
        <v>78617374.869999602</v>
      </c>
    </row>
    <row r="36" spans="2:26" ht="14.25" customHeight="1" x14ac:dyDescent="0.2">
      <c r="B36" s="59" t="s">
        <v>20</v>
      </c>
      <c r="C36" s="42">
        <v>0</v>
      </c>
      <c r="D36" s="43">
        <v>0</v>
      </c>
      <c r="E36" s="43">
        <v>12461485.32</v>
      </c>
      <c r="F36" s="61">
        <f t="shared" si="7"/>
        <v>12461485.32</v>
      </c>
      <c r="G36" s="42">
        <v>0</v>
      </c>
      <c r="H36" s="43">
        <v>0</v>
      </c>
      <c r="I36" s="43">
        <v>12571091.109999999</v>
      </c>
      <c r="J36" s="61">
        <f t="shared" si="8"/>
        <v>12571091.109999999</v>
      </c>
      <c r="K36" s="42">
        <v>0</v>
      </c>
      <c r="L36" s="43">
        <v>0</v>
      </c>
      <c r="M36" s="43">
        <v>12217137.9</v>
      </c>
      <c r="N36" s="61">
        <f t="shared" si="9"/>
        <v>12217137.9</v>
      </c>
      <c r="O36" s="42">
        <v>0</v>
      </c>
      <c r="P36" s="43">
        <v>0</v>
      </c>
      <c r="Q36" s="43">
        <v>12548056.24</v>
      </c>
      <c r="R36" s="61">
        <f t="shared" si="10"/>
        <v>12548056.24</v>
      </c>
      <c r="S36" s="42">
        <v>0</v>
      </c>
      <c r="T36" s="43">
        <v>0</v>
      </c>
      <c r="U36" s="43">
        <v>12790217.59</v>
      </c>
      <c r="V36" s="61">
        <f t="shared" si="11"/>
        <v>12790217.59</v>
      </c>
      <c r="W36" s="42">
        <v>0</v>
      </c>
      <c r="X36" s="43">
        <v>0</v>
      </c>
      <c r="Y36" s="43">
        <v>12728286.7099999</v>
      </c>
      <c r="Z36" s="43">
        <f t="shared" si="12"/>
        <v>12728286.7099999</v>
      </c>
    </row>
    <row r="37" spans="2:26" ht="15" x14ac:dyDescent="0.2">
      <c r="B37" s="58" t="s">
        <v>11</v>
      </c>
      <c r="C37" s="57">
        <f>SUM(C28:C36)</f>
        <v>0</v>
      </c>
      <c r="D37" s="57">
        <f>SUM(D28:D36)</f>
        <v>0</v>
      </c>
      <c r="E37" s="57">
        <f>+SUM(E28:E36)</f>
        <v>1026708913.5700153</v>
      </c>
      <c r="F37" s="57">
        <f>SUM(F28:F36)</f>
        <v>1026708913.5700153</v>
      </c>
      <c r="G37" s="57">
        <f>SUM(G28:G36)</f>
        <v>0</v>
      </c>
      <c r="H37" s="57">
        <f>SUM(H28:H36)</f>
        <v>0</v>
      </c>
      <c r="I37" s="57">
        <f>+SUM(I28:I36)</f>
        <v>1022512633.0399991</v>
      </c>
      <c r="J37" s="57">
        <f>SUM(J28:J36)</f>
        <v>1022512633.0399991</v>
      </c>
      <c r="K37" s="57">
        <f>SUM(K28:K36)</f>
        <v>0</v>
      </c>
      <c r="L37" s="57">
        <f>SUM(L28:L36)</f>
        <v>0</v>
      </c>
      <c r="M37" s="57">
        <f>+SUM(M28:M36)</f>
        <v>1038382153.4199479</v>
      </c>
      <c r="N37" s="57">
        <f>SUM(N28:N36)</f>
        <v>1038382153.4199479</v>
      </c>
      <c r="O37" s="57">
        <f>SUM(O28:O36)</f>
        <v>0</v>
      </c>
      <c r="P37" s="57">
        <f>SUM(P28:P36)</f>
        <v>0</v>
      </c>
      <c r="Q37" s="57">
        <f>+SUM(Q28:Q36)</f>
        <v>1045684434.4899541</v>
      </c>
      <c r="R37" s="57">
        <f>SUM(R28:R36)</f>
        <v>1045684434.4899541</v>
      </c>
      <c r="S37" s="57">
        <f>SUM(S28:S36)</f>
        <v>0</v>
      </c>
      <c r="T37" s="57">
        <f>SUM(T28:T36)</f>
        <v>0</v>
      </c>
      <c r="U37" s="57">
        <f>+SUM(U28:U36)</f>
        <v>1040960753.1099923</v>
      </c>
      <c r="V37" s="57">
        <f>SUM(V28:V36)</f>
        <v>1040960753.1099923</v>
      </c>
      <c r="W37" s="57">
        <f>SUM(W28:W36)</f>
        <v>0</v>
      </c>
      <c r="X37" s="57">
        <f>SUM(X28:X36)</f>
        <v>0</v>
      </c>
      <c r="Y37" s="57">
        <f>+SUM(Y28:Y36)</f>
        <v>1056703219.539938</v>
      </c>
      <c r="Z37" s="57">
        <f>SUM(Z28:Z36)</f>
        <v>1056703219.539938</v>
      </c>
    </row>
    <row r="38" spans="2:26" x14ac:dyDescent="0.2">
      <c r="B38" s="26" t="s">
        <v>45</v>
      </c>
    </row>
  </sheetData>
  <sheetProtection algorithmName="SHA-512" hashValue="J0QcvwogQQFP1LOfM86KF+BpMD98qelewhaqEUYltCxZyS/FK3qvy2AQPinkb4bWV0RdYH0CXUDF0xDwvdLbHA==" saltValue="RKEnz+aVIlS9E3rvvqHU0Q==" spinCount="100000" sheet="1" formatCells="0" formatColumns="0" formatRows="0" insertColumns="0" insertRows="0" insertHyperlinks="0" deleteColumns="0" deleteRows="0" sort="0" autoFilter="0" pivotTables="0"/>
  <mergeCells count="20">
    <mergeCell ref="Z1:Z3"/>
    <mergeCell ref="B10:B12"/>
    <mergeCell ref="C10:Z10"/>
    <mergeCell ref="C11:F11"/>
    <mergeCell ref="G11:J11"/>
    <mergeCell ref="K11:N11"/>
    <mergeCell ref="O11:R11"/>
    <mergeCell ref="S11:V11"/>
    <mergeCell ref="W11:Z11"/>
    <mergeCell ref="B6:Z6"/>
    <mergeCell ref="B7:Z7"/>
    <mergeCell ref="B8:Z8"/>
    <mergeCell ref="S26:V26"/>
    <mergeCell ref="W26:Z26"/>
    <mergeCell ref="C25:Z25"/>
    <mergeCell ref="B25:B27"/>
    <mergeCell ref="C26:F26"/>
    <mergeCell ref="G26:J26"/>
    <mergeCell ref="K26:N26"/>
    <mergeCell ref="O26:R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9" orientation="landscape" r:id="rId1"/>
  <ignoredErrors>
    <ignoredError sqref="E37 I37 M37 Y37 U37 Q37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4174C-C0C7-4379-84C3-E1A93DA5F229}">
  <sheetPr codeName="Hoja15">
    <pageSetUpPr fitToPage="1"/>
  </sheetPr>
  <dimension ref="A1:AR38"/>
  <sheetViews>
    <sheetView showGridLines="0" tabSelected="1" topLeftCell="G1" zoomScaleNormal="100" zoomScaleSheetLayoutView="70" zoomScalePageLayoutView="110" workbookViewId="0">
      <selection activeCell="L4" sqref="L4"/>
    </sheetView>
  </sheetViews>
  <sheetFormatPr baseColWidth="10" defaultColWidth="9.33203125" defaultRowHeight="11.25" x14ac:dyDescent="0.2"/>
  <cols>
    <col min="1" max="1" width="2" style="21" customWidth="1"/>
    <col min="2" max="2" width="21.83203125" style="21" customWidth="1"/>
    <col min="3" max="26" width="23.33203125" style="21" customWidth="1"/>
    <col min="27" max="16384" width="9.33203125" style="21"/>
  </cols>
  <sheetData>
    <row r="1" spans="1:44" x14ac:dyDescent="0.2">
      <c r="Z1" s="67"/>
    </row>
    <row r="2" spans="1:44" x14ac:dyDescent="0.2">
      <c r="Z2" s="67"/>
    </row>
    <row r="3" spans="1:44" x14ac:dyDescent="0.2">
      <c r="Z3" s="67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1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6.5" customHeight="1" x14ac:dyDescent="0.2">
      <c r="A7" s="17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3.5" customHeight="1" x14ac:dyDescent="0.2"/>
    <row r="10" spans="1:44" ht="13.5" customHeight="1" x14ac:dyDescent="0.2">
      <c r="B10" s="62" t="s">
        <v>1</v>
      </c>
      <c r="C10" s="62" t="s">
        <v>46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">
      <c r="B13" s="59" t="s">
        <v>12</v>
      </c>
      <c r="C13" s="42">
        <v>0</v>
      </c>
      <c r="D13" s="43">
        <v>0</v>
      </c>
      <c r="E13" s="43">
        <v>5294778.8200000152</v>
      </c>
      <c r="F13" s="43">
        <f>SUM(C13:E13)</f>
        <v>5294778.8200000152</v>
      </c>
      <c r="G13" s="42">
        <v>0</v>
      </c>
      <c r="H13" s="43">
        <v>0</v>
      </c>
      <c r="I13" s="43">
        <v>6521018.8400000231</v>
      </c>
      <c r="J13" s="43">
        <f>SUM(G13:I13)</f>
        <v>6521018.8400000231</v>
      </c>
      <c r="K13" s="42">
        <v>0</v>
      </c>
      <c r="L13" s="43">
        <v>0</v>
      </c>
      <c r="M13" s="43">
        <v>7466494.6900000004</v>
      </c>
      <c r="N13" s="43">
        <f>SUM(K13:M13)</f>
        <v>7466494.6900000004</v>
      </c>
      <c r="O13" s="42">
        <v>0</v>
      </c>
      <c r="P13" s="43">
        <v>0</v>
      </c>
      <c r="Q13" s="43">
        <v>9150308.9100000001</v>
      </c>
      <c r="R13" s="43">
        <f>SUM(O13:Q13)</f>
        <v>9150308.9100000001</v>
      </c>
      <c r="S13" s="42">
        <v>0</v>
      </c>
      <c r="T13" s="43">
        <v>0</v>
      </c>
      <c r="U13" s="43">
        <v>8064085.6000000257</v>
      </c>
      <c r="V13" s="43">
        <f>SUM(S13:U13)</f>
        <v>8064085.6000000257</v>
      </c>
      <c r="W13" s="42">
        <v>0</v>
      </c>
      <c r="X13" s="43">
        <v>0</v>
      </c>
      <c r="Y13" s="43">
        <v>8106911.6099999826</v>
      </c>
      <c r="Z13" s="43">
        <f>SUM(W13:Y13)</f>
        <v>8106911.6099999826</v>
      </c>
    </row>
    <row r="14" spans="1:44" s="71" customFormat="1" ht="13.5" customHeight="1" x14ac:dyDescent="0.2">
      <c r="B14" s="72" t="s">
        <v>13</v>
      </c>
      <c r="C14" s="73">
        <v>0</v>
      </c>
      <c r="D14" s="74">
        <v>0</v>
      </c>
      <c r="E14" s="74">
        <v>9348169.3100000359</v>
      </c>
      <c r="F14" s="74">
        <f t="shared" ref="F14:F21" si="0">SUM(C14:E14)</f>
        <v>9348169.3100000359</v>
      </c>
      <c r="G14" s="73">
        <v>0</v>
      </c>
      <c r="H14" s="74">
        <v>0</v>
      </c>
      <c r="I14" s="74">
        <v>7060974.6600000178</v>
      </c>
      <c r="J14" s="74">
        <f t="shared" ref="J14:J21" si="1">SUM(G14:I14)</f>
        <v>7060974.6600000178</v>
      </c>
      <c r="K14" s="73">
        <v>0</v>
      </c>
      <c r="L14" s="74">
        <v>0</v>
      </c>
      <c r="M14" s="74">
        <v>8910302.8699999992</v>
      </c>
      <c r="N14" s="74">
        <f t="shared" ref="N14:N21" si="2">SUM(K14:M14)</f>
        <v>8910302.8699999992</v>
      </c>
      <c r="O14" s="73">
        <v>0</v>
      </c>
      <c r="P14" s="74">
        <v>0</v>
      </c>
      <c r="Q14" s="74">
        <v>10590254.75</v>
      </c>
      <c r="R14" s="74">
        <f t="shared" ref="R14:R21" si="3">SUM(O14:Q14)</f>
        <v>10590254.75</v>
      </c>
      <c r="S14" s="73">
        <v>0</v>
      </c>
      <c r="T14" s="74">
        <v>0</v>
      </c>
      <c r="U14" s="74">
        <v>9703540.8500000183</v>
      </c>
      <c r="V14" s="74">
        <f t="shared" ref="V14:V21" si="4">SUM(S14:U14)</f>
        <v>9703540.8500000183</v>
      </c>
      <c r="W14" s="73">
        <v>0</v>
      </c>
      <c r="X14" s="74">
        <v>0</v>
      </c>
      <c r="Y14" s="74">
        <v>10157184.429999994</v>
      </c>
      <c r="Z14" s="74">
        <f t="shared" ref="Z14:Z21" si="5">SUM(W14:Y14)</f>
        <v>10157184.429999994</v>
      </c>
    </row>
    <row r="15" spans="1:44" ht="13.5" customHeight="1" x14ac:dyDescent="0.2">
      <c r="B15" s="59" t="s">
        <v>14</v>
      </c>
      <c r="C15" s="42">
        <v>0</v>
      </c>
      <c r="D15" s="43">
        <v>0</v>
      </c>
      <c r="E15" s="43">
        <v>32379981.089999739</v>
      </c>
      <c r="F15" s="43">
        <f t="shared" si="0"/>
        <v>32379981.089999739</v>
      </c>
      <c r="G15" s="42">
        <v>0</v>
      </c>
      <c r="H15" s="43">
        <v>0</v>
      </c>
      <c r="I15" s="43">
        <v>29915005.419999681</v>
      </c>
      <c r="J15" s="43">
        <f t="shared" si="1"/>
        <v>29915005.419999681</v>
      </c>
      <c r="K15" s="42">
        <v>0</v>
      </c>
      <c r="L15" s="43">
        <v>0</v>
      </c>
      <c r="M15" s="43">
        <v>30803356.02</v>
      </c>
      <c r="N15" s="43">
        <f t="shared" si="2"/>
        <v>30803356.02</v>
      </c>
      <c r="O15" s="42">
        <v>0</v>
      </c>
      <c r="P15" s="43">
        <v>0</v>
      </c>
      <c r="Q15" s="43">
        <v>35561322.75</v>
      </c>
      <c r="R15" s="43">
        <f t="shared" si="3"/>
        <v>35561322.75</v>
      </c>
      <c r="S15" s="42">
        <v>0</v>
      </c>
      <c r="T15" s="43">
        <v>0</v>
      </c>
      <c r="U15" s="43">
        <v>35914621.209999837</v>
      </c>
      <c r="V15" s="43">
        <f t="shared" si="4"/>
        <v>35914621.209999837</v>
      </c>
      <c r="W15" s="42">
        <v>0</v>
      </c>
      <c r="X15" s="43">
        <v>0</v>
      </c>
      <c r="Y15" s="43">
        <v>39279399.260000266</v>
      </c>
      <c r="Z15" s="43">
        <f t="shared" si="5"/>
        <v>39279399.260000266</v>
      </c>
    </row>
    <row r="16" spans="1:44" ht="13.5" customHeight="1" x14ac:dyDescent="0.2">
      <c r="B16" s="59" t="s">
        <v>15</v>
      </c>
      <c r="C16" s="42">
        <v>0</v>
      </c>
      <c r="D16" s="43">
        <v>0</v>
      </c>
      <c r="E16" s="43">
        <v>837187659.3199358</v>
      </c>
      <c r="F16" s="43">
        <f t="shared" si="0"/>
        <v>837187659.3199358</v>
      </c>
      <c r="G16" s="42">
        <v>0</v>
      </c>
      <c r="H16" s="43">
        <v>0</v>
      </c>
      <c r="I16" s="43">
        <v>823169898.61000943</v>
      </c>
      <c r="J16" s="43">
        <f t="shared" si="1"/>
        <v>823169898.61000943</v>
      </c>
      <c r="K16" s="42">
        <v>0</v>
      </c>
      <c r="L16" s="43">
        <v>0</v>
      </c>
      <c r="M16" s="43">
        <v>836426070.38</v>
      </c>
      <c r="N16" s="43">
        <f t="shared" si="2"/>
        <v>836426070.38</v>
      </c>
      <c r="O16" s="42">
        <v>0</v>
      </c>
      <c r="P16" s="43">
        <v>0</v>
      </c>
      <c r="Q16" s="43">
        <v>813410288.96000004</v>
      </c>
      <c r="R16" s="43">
        <f t="shared" si="3"/>
        <v>813410288.96000004</v>
      </c>
      <c r="S16" s="42">
        <v>0</v>
      </c>
      <c r="T16" s="43">
        <v>0</v>
      </c>
      <c r="U16" s="43">
        <v>801498540.90276027</v>
      </c>
      <c r="V16" s="43">
        <f t="shared" si="4"/>
        <v>801498540.90276027</v>
      </c>
      <c r="W16" s="42">
        <v>0</v>
      </c>
      <c r="X16" s="43">
        <v>0</v>
      </c>
      <c r="Y16" s="43">
        <v>910214995.68004751</v>
      </c>
      <c r="Z16" s="43">
        <f t="shared" si="5"/>
        <v>910214995.68004751</v>
      </c>
    </row>
    <row r="17" spans="2:26" ht="13.5" customHeight="1" x14ac:dyDescent="0.2">
      <c r="B17" s="59" t="s">
        <v>16</v>
      </c>
      <c r="C17" s="42">
        <v>0</v>
      </c>
      <c r="D17" s="43">
        <v>0</v>
      </c>
      <c r="E17" s="43">
        <v>22374599.889999896</v>
      </c>
      <c r="F17" s="43">
        <f t="shared" si="0"/>
        <v>22374599.889999896</v>
      </c>
      <c r="G17" s="42">
        <v>0</v>
      </c>
      <c r="H17" s="43">
        <v>0</v>
      </c>
      <c r="I17" s="43">
        <v>11667348.58999997</v>
      </c>
      <c r="J17" s="43">
        <f t="shared" si="1"/>
        <v>11667348.58999997</v>
      </c>
      <c r="K17" s="42">
        <v>0</v>
      </c>
      <c r="L17" s="43">
        <v>0</v>
      </c>
      <c r="M17" s="43">
        <v>32327207.02</v>
      </c>
      <c r="N17" s="43">
        <f t="shared" si="2"/>
        <v>32327207.02</v>
      </c>
      <c r="O17" s="42">
        <v>0</v>
      </c>
      <c r="P17" s="43">
        <v>0</v>
      </c>
      <c r="Q17" s="43">
        <v>19874683.710000001</v>
      </c>
      <c r="R17" s="43">
        <f t="shared" si="3"/>
        <v>19874683.710000001</v>
      </c>
      <c r="S17" s="42">
        <v>0</v>
      </c>
      <c r="T17" s="43">
        <v>0</v>
      </c>
      <c r="U17" s="43">
        <v>24642231.779999994</v>
      </c>
      <c r="V17" s="43">
        <f t="shared" si="4"/>
        <v>24642231.779999994</v>
      </c>
      <c r="W17" s="42">
        <v>0</v>
      </c>
      <c r="X17" s="43">
        <v>0</v>
      </c>
      <c r="Y17" s="43">
        <v>25193522.420000032</v>
      </c>
      <c r="Z17" s="43">
        <f t="shared" si="5"/>
        <v>25193522.420000032</v>
      </c>
    </row>
    <row r="18" spans="2:26" ht="13.5" customHeight="1" x14ac:dyDescent="0.2">
      <c r="B18" s="59" t="s">
        <v>17</v>
      </c>
      <c r="C18" s="42">
        <v>0</v>
      </c>
      <c r="D18" s="43">
        <v>0</v>
      </c>
      <c r="E18" s="43">
        <v>2085557.85</v>
      </c>
      <c r="F18" s="43">
        <f t="shared" si="0"/>
        <v>2085557.85</v>
      </c>
      <c r="G18" s="42">
        <v>0</v>
      </c>
      <c r="H18" s="43">
        <v>0</v>
      </c>
      <c r="I18" s="43">
        <v>1989247.91</v>
      </c>
      <c r="J18" s="43">
        <f t="shared" si="1"/>
        <v>1989247.91</v>
      </c>
      <c r="K18" s="42">
        <v>0</v>
      </c>
      <c r="L18" s="43">
        <v>0</v>
      </c>
      <c r="M18" s="43">
        <v>2558733.27</v>
      </c>
      <c r="N18" s="43">
        <f t="shared" si="2"/>
        <v>2558733.27</v>
      </c>
      <c r="O18" s="42">
        <v>0</v>
      </c>
      <c r="P18" s="43">
        <v>0</v>
      </c>
      <c r="Q18" s="43">
        <v>2931930.52</v>
      </c>
      <c r="R18" s="43">
        <f t="shared" si="3"/>
        <v>2931930.52</v>
      </c>
      <c r="S18" s="42">
        <v>0</v>
      </c>
      <c r="T18" s="43">
        <v>0</v>
      </c>
      <c r="U18" s="43">
        <v>2969375.950000002</v>
      </c>
      <c r="V18" s="43">
        <f t="shared" si="4"/>
        <v>2969375.950000002</v>
      </c>
      <c r="W18" s="42">
        <v>0</v>
      </c>
      <c r="X18" s="43">
        <v>0</v>
      </c>
      <c r="Y18" s="43">
        <v>2942841.6699999976</v>
      </c>
      <c r="Z18" s="43">
        <f t="shared" si="5"/>
        <v>2942841.6699999976</v>
      </c>
    </row>
    <row r="19" spans="2:26" ht="13.5" customHeight="1" x14ac:dyDescent="0.2">
      <c r="B19" s="59" t="s">
        <v>18</v>
      </c>
      <c r="C19" s="42">
        <v>0</v>
      </c>
      <c r="D19" s="43">
        <v>0</v>
      </c>
      <c r="E19" s="43">
        <v>14285756.379999857</v>
      </c>
      <c r="F19" s="43">
        <f t="shared" si="0"/>
        <v>14285756.379999857</v>
      </c>
      <c r="G19" s="42">
        <v>0</v>
      </c>
      <c r="H19" s="43">
        <v>0</v>
      </c>
      <c r="I19" s="43">
        <v>13742862.160000011</v>
      </c>
      <c r="J19" s="43">
        <f t="shared" si="1"/>
        <v>13742862.160000011</v>
      </c>
      <c r="K19" s="42">
        <v>0</v>
      </c>
      <c r="L19" s="43">
        <v>0</v>
      </c>
      <c r="M19" s="43">
        <v>15137432.869999999</v>
      </c>
      <c r="N19" s="43">
        <f t="shared" si="2"/>
        <v>15137432.869999999</v>
      </c>
      <c r="O19" s="42">
        <v>0</v>
      </c>
      <c r="P19" s="43">
        <v>0</v>
      </c>
      <c r="Q19" s="43">
        <v>15731095.560000001</v>
      </c>
      <c r="R19" s="43">
        <f t="shared" si="3"/>
        <v>15731095.560000001</v>
      </c>
      <c r="S19" s="42">
        <v>0</v>
      </c>
      <c r="T19" s="43">
        <v>0</v>
      </c>
      <c r="U19" s="43">
        <v>15553267.49999994</v>
      </c>
      <c r="V19" s="43">
        <f t="shared" si="4"/>
        <v>15553267.49999994</v>
      </c>
      <c r="W19" s="42">
        <v>0</v>
      </c>
      <c r="X19" s="43">
        <v>0</v>
      </c>
      <c r="Y19" s="43">
        <v>16710021.400000019</v>
      </c>
      <c r="Z19" s="43">
        <f t="shared" si="5"/>
        <v>16710021.400000019</v>
      </c>
    </row>
    <row r="20" spans="2:26" ht="13.5" customHeight="1" x14ac:dyDescent="0.2">
      <c r="B20" s="59" t="s">
        <v>19</v>
      </c>
      <c r="C20" s="42">
        <v>0</v>
      </c>
      <c r="D20" s="43">
        <v>0</v>
      </c>
      <c r="E20" s="43">
        <v>70181272.589999452</v>
      </c>
      <c r="F20" s="43">
        <f t="shared" si="0"/>
        <v>70181272.589999452</v>
      </c>
      <c r="G20" s="42">
        <v>0</v>
      </c>
      <c r="H20" s="43">
        <v>0</v>
      </c>
      <c r="I20" s="43">
        <v>69277369.149999693</v>
      </c>
      <c r="J20" s="43">
        <f t="shared" si="1"/>
        <v>69277369.149999693</v>
      </c>
      <c r="K20" s="42">
        <v>0</v>
      </c>
      <c r="L20" s="43">
        <v>0</v>
      </c>
      <c r="M20" s="43">
        <v>72524118.900000006</v>
      </c>
      <c r="N20" s="43">
        <f t="shared" si="2"/>
        <v>72524118.900000006</v>
      </c>
      <c r="O20" s="42">
        <v>0</v>
      </c>
      <c r="P20" s="43">
        <v>0</v>
      </c>
      <c r="Q20" s="43">
        <v>100589597.27</v>
      </c>
      <c r="R20" s="43">
        <f t="shared" si="3"/>
        <v>100589597.27</v>
      </c>
      <c r="S20" s="42">
        <v>0</v>
      </c>
      <c r="T20" s="43">
        <v>0</v>
      </c>
      <c r="U20" s="43">
        <v>99967988.170000732</v>
      </c>
      <c r="V20" s="43">
        <f t="shared" si="4"/>
        <v>99967988.170000732</v>
      </c>
      <c r="W20" s="42">
        <v>0</v>
      </c>
      <c r="X20" s="43">
        <v>0</v>
      </c>
      <c r="Y20" s="43">
        <v>105664237.81000003</v>
      </c>
      <c r="Z20" s="43">
        <f t="shared" si="5"/>
        <v>105664237.81000003</v>
      </c>
    </row>
    <row r="21" spans="2:26" ht="13.5" customHeight="1" x14ac:dyDescent="0.2">
      <c r="B21" s="59" t="s">
        <v>20</v>
      </c>
      <c r="C21" s="42">
        <v>0</v>
      </c>
      <c r="D21" s="43">
        <v>0</v>
      </c>
      <c r="E21" s="43">
        <v>11205198.869999964</v>
      </c>
      <c r="F21" s="43">
        <f t="shared" si="0"/>
        <v>11205198.869999964</v>
      </c>
      <c r="G21" s="42">
        <v>0</v>
      </c>
      <c r="H21" s="43">
        <v>0</v>
      </c>
      <c r="I21" s="43">
        <v>11359730.799999986</v>
      </c>
      <c r="J21" s="43">
        <f t="shared" si="1"/>
        <v>11359730.799999986</v>
      </c>
      <c r="K21" s="42">
        <v>0</v>
      </c>
      <c r="L21" s="43">
        <v>0</v>
      </c>
      <c r="M21" s="43">
        <v>11862613.960000001</v>
      </c>
      <c r="N21" s="43">
        <f t="shared" si="2"/>
        <v>11862613.960000001</v>
      </c>
      <c r="O21" s="42">
        <v>0</v>
      </c>
      <c r="P21" s="43">
        <v>0</v>
      </c>
      <c r="Q21" s="43">
        <v>13544448.609999999</v>
      </c>
      <c r="R21" s="43">
        <f t="shared" si="3"/>
        <v>13544448.609999999</v>
      </c>
      <c r="S21" s="42">
        <v>0</v>
      </c>
      <c r="T21" s="43">
        <v>0</v>
      </c>
      <c r="U21" s="43">
        <v>13575613.269999918</v>
      </c>
      <c r="V21" s="43">
        <f t="shared" si="4"/>
        <v>13575613.269999918</v>
      </c>
      <c r="W21" s="42">
        <v>0</v>
      </c>
      <c r="X21" s="43">
        <v>0</v>
      </c>
      <c r="Y21" s="43">
        <v>14058541.999999968</v>
      </c>
      <c r="Z21" s="43">
        <f t="shared" si="5"/>
        <v>14058541.999999968</v>
      </c>
    </row>
    <row r="22" spans="2:26" ht="13.5" customHeight="1" x14ac:dyDescent="0.2">
      <c r="B22" s="58" t="s">
        <v>11</v>
      </c>
      <c r="C22" s="57">
        <f t="shared" ref="C22:Z22" si="6">SUM(C13:C21)</f>
        <v>0</v>
      </c>
      <c r="D22" s="57">
        <f t="shared" si="6"/>
        <v>0</v>
      </c>
      <c r="E22" s="57">
        <f t="shared" si="6"/>
        <v>1004342974.1199348</v>
      </c>
      <c r="F22" s="57">
        <f t="shared" si="6"/>
        <v>1004342974.1199348</v>
      </c>
      <c r="G22" s="57">
        <f t="shared" si="6"/>
        <v>0</v>
      </c>
      <c r="H22" s="57">
        <f t="shared" si="6"/>
        <v>0</v>
      </c>
      <c r="I22" s="57">
        <f t="shared" si="6"/>
        <v>974703456.14000869</v>
      </c>
      <c r="J22" s="57">
        <f t="shared" si="6"/>
        <v>974703456.14000869</v>
      </c>
      <c r="K22" s="57">
        <f t="shared" si="6"/>
        <v>0</v>
      </c>
      <c r="L22" s="57">
        <f t="shared" si="6"/>
        <v>0</v>
      </c>
      <c r="M22" s="57">
        <f t="shared" si="6"/>
        <v>1018016329.98</v>
      </c>
      <c r="N22" s="57">
        <f t="shared" si="6"/>
        <v>1018016329.98</v>
      </c>
      <c r="O22" s="57">
        <f t="shared" si="6"/>
        <v>0</v>
      </c>
      <c r="P22" s="57">
        <f t="shared" si="6"/>
        <v>0</v>
      </c>
      <c r="Q22" s="57">
        <f t="shared" si="6"/>
        <v>1021383931.04</v>
      </c>
      <c r="R22" s="57">
        <f t="shared" si="6"/>
        <v>1021383931.04</v>
      </c>
      <c r="S22" s="57">
        <f t="shared" si="6"/>
        <v>0</v>
      </c>
      <c r="T22" s="57">
        <f t="shared" si="6"/>
        <v>0</v>
      </c>
      <c r="U22" s="57">
        <f t="shared" si="6"/>
        <v>1011889265.2327608</v>
      </c>
      <c r="V22" s="57">
        <f t="shared" si="6"/>
        <v>1011889265.2327608</v>
      </c>
      <c r="W22" s="57">
        <f t="shared" si="6"/>
        <v>0</v>
      </c>
      <c r="X22" s="57">
        <f t="shared" si="6"/>
        <v>0</v>
      </c>
      <c r="Y22" s="57">
        <f t="shared" si="6"/>
        <v>1132327656.2800477</v>
      </c>
      <c r="Z22" s="57">
        <f t="shared" si="6"/>
        <v>1132327656.2800477</v>
      </c>
    </row>
    <row r="23" spans="2:26" x14ac:dyDescent="0.2">
      <c r="B23" s="26" t="s">
        <v>45</v>
      </c>
    </row>
    <row r="25" spans="2:26" ht="15" x14ac:dyDescent="0.2">
      <c r="B25" s="62" t="s">
        <v>1</v>
      </c>
      <c r="C25" s="68" t="s">
        <v>46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70"/>
    </row>
    <row r="26" spans="2:26" ht="15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5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4.25" customHeight="1" x14ac:dyDescent="0.2">
      <c r="B28" s="59" t="s">
        <v>12</v>
      </c>
      <c r="C28" s="42">
        <v>0</v>
      </c>
      <c r="D28" s="43">
        <v>0</v>
      </c>
      <c r="E28" s="43">
        <v>8917416.6199999992</v>
      </c>
      <c r="F28" s="60">
        <f>SUM(C28:E28)</f>
        <v>8917416.6199999992</v>
      </c>
      <c r="G28" s="42">
        <v>0</v>
      </c>
      <c r="H28" s="43">
        <v>0</v>
      </c>
      <c r="I28" s="43">
        <v>7777855.3799999999</v>
      </c>
      <c r="J28" s="60">
        <f>SUM(G28:I28)</f>
        <v>7777855.3799999999</v>
      </c>
      <c r="K28" s="42">
        <v>0</v>
      </c>
      <c r="L28" s="43">
        <v>0</v>
      </c>
      <c r="M28" s="43">
        <v>8271170.079999987</v>
      </c>
      <c r="N28" s="60">
        <f>SUM(K28:M28)</f>
        <v>8271170.079999987</v>
      </c>
      <c r="O28" s="42">
        <v>0</v>
      </c>
      <c r="P28" s="43">
        <v>0</v>
      </c>
      <c r="Q28" s="43">
        <v>8572348.1299999822</v>
      </c>
      <c r="R28" s="60">
        <f>SUM(O28:Q28)</f>
        <v>8572348.1299999822</v>
      </c>
      <c r="S28" s="42">
        <v>0</v>
      </c>
      <c r="T28" s="43">
        <v>0</v>
      </c>
      <c r="U28" s="43">
        <v>8139655</v>
      </c>
      <c r="V28" s="60">
        <f>SUM(S28:U28)</f>
        <v>8139655</v>
      </c>
      <c r="W28" s="42">
        <v>0</v>
      </c>
      <c r="X28" s="43">
        <v>0</v>
      </c>
      <c r="Y28" s="43">
        <v>8509572</v>
      </c>
      <c r="Z28" s="43">
        <f>SUM(W28:Y28)</f>
        <v>8509572</v>
      </c>
    </row>
    <row r="29" spans="2:26" s="71" customFormat="1" ht="14.25" customHeight="1" x14ac:dyDescent="0.2">
      <c r="B29" s="72" t="s">
        <v>13</v>
      </c>
      <c r="C29" s="73">
        <v>0</v>
      </c>
      <c r="D29" s="74">
        <v>0</v>
      </c>
      <c r="E29" s="74">
        <v>10254011.789999999</v>
      </c>
      <c r="F29" s="75">
        <f t="shared" ref="F29:F36" si="7">SUM(C29:E29)</f>
        <v>10254011.789999999</v>
      </c>
      <c r="G29" s="73">
        <v>0</v>
      </c>
      <c r="H29" s="74">
        <v>0</v>
      </c>
      <c r="I29" s="74">
        <v>10206301.73</v>
      </c>
      <c r="J29" s="75">
        <f t="shared" ref="J29:J36" si="8">SUM(G29:I29)</f>
        <v>10206301.73</v>
      </c>
      <c r="K29" s="73">
        <v>0</v>
      </c>
      <c r="L29" s="74">
        <v>0</v>
      </c>
      <c r="M29" s="74">
        <v>9506986.9800000042</v>
      </c>
      <c r="N29" s="75">
        <f t="shared" ref="N29:N36" si="9">SUM(K29:M29)</f>
        <v>9506986.9800000042</v>
      </c>
      <c r="O29" s="73">
        <v>0</v>
      </c>
      <c r="P29" s="74">
        <v>0</v>
      </c>
      <c r="Q29" s="74">
        <v>9578130.4899999853</v>
      </c>
      <c r="R29" s="75">
        <f t="shared" ref="R29:R36" si="10">SUM(O29:Q29)</f>
        <v>9578130.4899999853</v>
      </c>
      <c r="S29" s="73">
        <v>0</v>
      </c>
      <c r="T29" s="74">
        <v>0</v>
      </c>
      <c r="U29" s="74">
        <v>10056214</v>
      </c>
      <c r="V29" s="75">
        <f t="shared" ref="V29:V36" si="11">SUM(S29:U29)</f>
        <v>10056214</v>
      </c>
      <c r="W29" s="73">
        <v>0</v>
      </c>
      <c r="X29" s="74">
        <v>0</v>
      </c>
      <c r="Y29" s="74">
        <v>9987507</v>
      </c>
      <c r="Z29" s="74">
        <f t="shared" ref="Z29:Z36" si="12">SUM(W29:Y29)</f>
        <v>9987507</v>
      </c>
    </row>
    <row r="30" spans="2:26" ht="14.25" customHeight="1" x14ac:dyDescent="0.2">
      <c r="B30" s="59" t="s">
        <v>14</v>
      </c>
      <c r="C30" s="42">
        <v>0</v>
      </c>
      <c r="D30" s="43">
        <v>0</v>
      </c>
      <c r="E30" s="43">
        <v>38209385.68</v>
      </c>
      <c r="F30" s="61">
        <f t="shared" si="7"/>
        <v>38209385.68</v>
      </c>
      <c r="G30" s="42">
        <v>0</v>
      </c>
      <c r="H30" s="43">
        <v>0</v>
      </c>
      <c r="I30" s="43">
        <v>36183275.899999999</v>
      </c>
      <c r="J30" s="61">
        <f t="shared" si="8"/>
        <v>36183275.899999999</v>
      </c>
      <c r="K30" s="42">
        <v>0</v>
      </c>
      <c r="L30" s="43">
        <v>0</v>
      </c>
      <c r="M30" s="43">
        <v>35007112.569999963</v>
      </c>
      <c r="N30" s="61">
        <f t="shared" si="9"/>
        <v>35007112.569999963</v>
      </c>
      <c r="O30" s="42">
        <v>0</v>
      </c>
      <c r="P30" s="43">
        <v>0</v>
      </c>
      <c r="Q30" s="43">
        <v>34847667.020000018</v>
      </c>
      <c r="R30" s="61">
        <f t="shared" si="10"/>
        <v>34847667.020000018</v>
      </c>
      <c r="S30" s="42">
        <v>0</v>
      </c>
      <c r="T30" s="43">
        <v>0</v>
      </c>
      <c r="U30" s="43">
        <v>35772483</v>
      </c>
      <c r="V30" s="61">
        <f t="shared" si="11"/>
        <v>35772483</v>
      </c>
      <c r="W30" s="42">
        <v>0</v>
      </c>
      <c r="X30" s="43">
        <v>0</v>
      </c>
      <c r="Y30" s="43">
        <v>35780553</v>
      </c>
      <c r="Z30" s="43">
        <f t="shared" si="12"/>
        <v>35780553</v>
      </c>
    </row>
    <row r="31" spans="2:26" ht="14.25" customHeight="1" x14ac:dyDescent="0.2">
      <c r="B31" s="59" t="s">
        <v>15</v>
      </c>
      <c r="C31" s="42">
        <v>0</v>
      </c>
      <c r="D31" s="43">
        <v>0</v>
      </c>
      <c r="E31" s="43">
        <v>859759344.63</v>
      </c>
      <c r="F31" s="61">
        <f t="shared" si="7"/>
        <v>859759344.63</v>
      </c>
      <c r="G31" s="42">
        <v>0</v>
      </c>
      <c r="H31" s="43">
        <v>0</v>
      </c>
      <c r="I31" s="43">
        <v>858024262.13999999</v>
      </c>
      <c r="J31" s="61">
        <f t="shared" si="8"/>
        <v>858024262.13999999</v>
      </c>
      <c r="K31" s="42">
        <v>0</v>
      </c>
      <c r="L31" s="43">
        <v>0</v>
      </c>
      <c r="M31" s="43">
        <v>847210328.68000126</v>
      </c>
      <c r="N31" s="61">
        <f t="shared" si="9"/>
        <v>847210328.68000126</v>
      </c>
      <c r="O31" s="42">
        <v>0</v>
      </c>
      <c r="P31" s="43">
        <v>0</v>
      </c>
      <c r="Q31" s="43">
        <v>856342601.37001109</v>
      </c>
      <c r="R31" s="61">
        <f t="shared" si="10"/>
        <v>856342601.37001109</v>
      </c>
      <c r="S31" s="42">
        <v>0</v>
      </c>
      <c r="T31" s="43">
        <v>0</v>
      </c>
      <c r="U31" s="43">
        <v>879204955</v>
      </c>
      <c r="V31" s="61">
        <f t="shared" si="11"/>
        <v>879204955</v>
      </c>
      <c r="W31" s="42">
        <v>0</v>
      </c>
      <c r="X31" s="43">
        <v>0</v>
      </c>
      <c r="Y31" s="43">
        <v>898945941</v>
      </c>
      <c r="Z31" s="43">
        <f t="shared" si="12"/>
        <v>898945941</v>
      </c>
    </row>
    <row r="32" spans="2:26" ht="14.25" customHeight="1" x14ac:dyDescent="0.2">
      <c r="B32" s="59" t="s">
        <v>16</v>
      </c>
      <c r="C32" s="42">
        <v>0</v>
      </c>
      <c r="D32" s="43">
        <v>0</v>
      </c>
      <c r="E32" s="43">
        <v>21531286.640000001</v>
      </c>
      <c r="F32" s="61">
        <f t="shared" si="7"/>
        <v>21531286.640000001</v>
      </c>
      <c r="G32" s="42">
        <v>0</v>
      </c>
      <c r="H32" s="43">
        <v>0</v>
      </c>
      <c r="I32" s="43">
        <v>25726932.039999999</v>
      </c>
      <c r="J32" s="61">
        <f t="shared" si="8"/>
        <v>25726932.039999999</v>
      </c>
      <c r="K32" s="42">
        <v>0</v>
      </c>
      <c r="L32" s="43">
        <v>0</v>
      </c>
      <c r="M32" s="43">
        <v>20545248.66999992</v>
      </c>
      <c r="N32" s="61">
        <f t="shared" si="9"/>
        <v>20545248.66999992</v>
      </c>
      <c r="O32" s="42">
        <v>0</v>
      </c>
      <c r="P32" s="43">
        <v>0</v>
      </c>
      <c r="Q32" s="43">
        <v>30488979.170000087</v>
      </c>
      <c r="R32" s="61">
        <f t="shared" si="10"/>
        <v>30488979.170000087</v>
      </c>
      <c r="S32" s="42">
        <v>0</v>
      </c>
      <c r="T32" s="43">
        <v>0</v>
      </c>
      <c r="U32" s="43">
        <v>31956757</v>
      </c>
      <c r="V32" s="61">
        <f t="shared" si="11"/>
        <v>31956757</v>
      </c>
      <c r="W32" s="42">
        <v>0</v>
      </c>
      <c r="X32" s="43">
        <v>0</v>
      </c>
      <c r="Y32" s="43">
        <v>32665024</v>
      </c>
      <c r="Z32" s="43">
        <f t="shared" si="12"/>
        <v>32665024</v>
      </c>
    </row>
    <row r="33" spans="2:26" ht="14.25" customHeight="1" x14ac:dyDescent="0.2">
      <c r="B33" s="59" t="s">
        <v>17</v>
      </c>
      <c r="C33" s="42">
        <v>0</v>
      </c>
      <c r="D33" s="43">
        <v>0</v>
      </c>
      <c r="E33" s="43">
        <v>3129492.81</v>
      </c>
      <c r="F33" s="61">
        <f t="shared" si="7"/>
        <v>3129492.81</v>
      </c>
      <c r="G33" s="42">
        <v>0</v>
      </c>
      <c r="H33" s="43">
        <v>0</v>
      </c>
      <c r="I33" s="43">
        <v>3710481.37</v>
      </c>
      <c r="J33" s="61">
        <f t="shared" si="8"/>
        <v>3710481.37</v>
      </c>
      <c r="K33" s="42">
        <v>0</v>
      </c>
      <c r="L33" s="43">
        <v>0</v>
      </c>
      <c r="M33" s="43">
        <v>2886436.5999999996</v>
      </c>
      <c r="N33" s="61">
        <f t="shared" si="9"/>
        <v>2886436.5999999996</v>
      </c>
      <c r="O33" s="42">
        <v>0</v>
      </c>
      <c r="P33" s="43">
        <v>0</v>
      </c>
      <c r="Q33" s="43">
        <v>3534464.3400000012</v>
      </c>
      <c r="R33" s="61">
        <f t="shared" si="10"/>
        <v>3534464.3400000012</v>
      </c>
      <c r="S33" s="42">
        <v>0</v>
      </c>
      <c r="T33" s="43">
        <v>0</v>
      </c>
      <c r="U33" s="43">
        <v>2863632</v>
      </c>
      <c r="V33" s="61">
        <f t="shared" si="11"/>
        <v>2863632</v>
      </c>
      <c r="W33" s="42">
        <v>0</v>
      </c>
      <c r="X33" s="43">
        <v>0</v>
      </c>
      <c r="Y33" s="43">
        <v>2385352</v>
      </c>
      <c r="Z33" s="43">
        <f t="shared" si="12"/>
        <v>2385352</v>
      </c>
    </row>
    <row r="34" spans="2:26" ht="14.25" customHeight="1" x14ac:dyDescent="0.2">
      <c r="B34" s="59" t="s">
        <v>18</v>
      </c>
      <c r="C34" s="42">
        <v>0</v>
      </c>
      <c r="D34" s="43">
        <v>0</v>
      </c>
      <c r="E34" s="43">
        <v>16083553.26</v>
      </c>
      <c r="F34" s="61">
        <f t="shared" si="7"/>
        <v>16083553.26</v>
      </c>
      <c r="G34" s="42">
        <v>0</v>
      </c>
      <c r="H34" s="43">
        <v>0</v>
      </c>
      <c r="I34" s="43">
        <v>15660141.08</v>
      </c>
      <c r="J34" s="61">
        <f t="shared" si="8"/>
        <v>15660141.08</v>
      </c>
      <c r="K34" s="42">
        <v>0</v>
      </c>
      <c r="L34" s="43">
        <v>0</v>
      </c>
      <c r="M34" s="43">
        <v>16321876.699999982</v>
      </c>
      <c r="N34" s="61">
        <f t="shared" si="9"/>
        <v>16321876.699999982</v>
      </c>
      <c r="O34" s="42">
        <v>0</v>
      </c>
      <c r="P34" s="43">
        <v>0</v>
      </c>
      <c r="Q34" s="43">
        <v>17372223.139999967</v>
      </c>
      <c r="R34" s="61">
        <f t="shared" si="10"/>
        <v>17372223.139999967</v>
      </c>
      <c r="S34" s="42">
        <v>0</v>
      </c>
      <c r="T34" s="43">
        <v>0</v>
      </c>
      <c r="U34" s="43">
        <v>16671458</v>
      </c>
      <c r="V34" s="61">
        <f t="shared" si="11"/>
        <v>16671458</v>
      </c>
      <c r="W34" s="42">
        <v>0</v>
      </c>
      <c r="X34" s="43">
        <v>0</v>
      </c>
      <c r="Y34" s="43">
        <v>18482280</v>
      </c>
      <c r="Z34" s="43">
        <f t="shared" si="12"/>
        <v>18482280</v>
      </c>
    </row>
    <row r="35" spans="2:26" ht="14.25" customHeight="1" x14ac:dyDescent="0.2">
      <c r="B35" s="59" t="s">
        <v>19</v>
      </c>
      <c r="C35" s="42">
        <v>0</v>
      </c>
      <c r="D35" s="43">
        <v>0</v>
      </c>
      <c r="E35" s="43">
        <v>108835157.54000001</v>
      </c>
      <c r="F35" s="61">
        <f t="shared" si="7"/>
        <v>108835157.54000001</v>
      </c>
      <c r="G35" s="42">
        <v>0</v>
      </c>
      <c r="H35" s="43">
        <v>0</v>
      </c>
      <c r="I35" s="43">
        <v>96108792.769999996</v>
      </c>
      <c r="J35" s="61">
        <f t="shared" si="8"/>
        <v>96108792.769999996</v>
      </c>
      <c r="K35" s="42">
        <v>0</v>
      </c>
      <c r="L35" s="43">
        <v>0</v>
      </c>
      <c r="M35" s="43">
        <v>89532348.510000348</v>
      </c>
      <c r="N35" s="61">
        <f t="shared" si="9"/>
        <v>89532348.510000348</v>
      </c>
      <c r="O35" s="42">
        <v>0</v>
      </c>
      <c r="P35" s="43">
        <v>0</v>
      </c>
      <c r="Q35" s="43">
        <v>94167825.390000522</v>
      </c>
      <c r="R35" s="61">
        <f t="shared" si="10"/>
        <v>94167825.390000522</v>
      </c>
      <c r="S35" s="42">
        <v>0</v>
      </c>
      <c r="T35" s="43">
        <v>0</v>
      </c>
      <c r="U35" s="43">
        <v>86113243</v>
      </c>
      <c r="V35" s="61">
        <f t="shared" si="11"/>
        <v>86113243</v>
      </c>
      <c r="W35" s="42">
        <v>0</v>
      </c>
      <c r="X35" s="43">
        <v>0</v>
      </c>
      <c r="Y35" s="43">
        <v>100215592</v>
      </c>
      <c r="Z35" s="43">
        <f t="shared" si="12"/>
        <v>100215592</v>
      </c>
    </row>
    <row r="36" spans="2:26" ht="14.25" customHeight="1" x14ac:dyDescent="0.2">
      <c r="B36" s="59" t="s">
        <v>20</v>
      </c>
      <c r="C36" s="42">
        <v>0</v>
      </c>
      <c r="D36" s="43">
        <v>0</v>
      </c>
      <c r="E36" s="43">
        <v>13457069.039999999</v>
      </c>
      <c r="F36" s="61">
        <f t="shared" si="7"/>
        <v>13457069.039999999</v>
      </c>
      <c r="G36" s="42">
        <v>0</v>
      </c>
      <c r="H36" s="43">
        <v>0</v>
      </c>
      <c r="I36" s="43">
        <v>13411070</v>
      </c>
      <c r="J36" s="61">
        <f t="shared" si="8"/>
        <v>13411070</v>
      </c>
      <c r="K36" s="42">
        <v>0</v>
      </c>
      <c r="L36" s="43">
        <v>0</v>
      </c>
      <c r="M36" s="43">
        <v>12959811.029999927</v>
      </c>
      <c r="N36" s="61">
        <f t="shared" si="9"/>
        <v>12959811.029999927</v>
      </c>
      <c r="O36" s="42">
        <v>0</v>
      </c>
      <c r="P36" s="43">
        <v>0</v>
      </c>
      <c r="Q36" s="43">
        <v>13124384.019999981</v>
      </c>
      <c r="R36" s="61">
        <f t="shared" si="10"/>
        <v>13124384.019999981</v>
      </c>
      <c r="S36" s="42">
        <v>0</v>
      </c>
      <c r="T36" s="43">
        <v>0</v>
      </c>
      <c r="U36" s="43">
        <v>13479340</v>
      </c>
      <c r="V36" s="61">
        <f t="shared" si="11"/>
        <v>13479340</v>
      </c>
      <c r="W36" s="42">
        <v>0</v>
      </c>
      <c r="X36" s="43">
        <v>0</v>
      </c>
      <c r="Y36" s="43">
        <v>14033591</v>
      </c>
      <c r="Z36" s="43">
        <f t="shared" si="12"/>
        <v>14033591</v>
      </c>
    </row>
    <row r="37" spans="2:26" ht="15" x14ac:dyDescent="0.2">
      <c r="B37" s="58" t="s">
        <v>11</v>
      </c>
      <c r="C37" s="57">
        <f>SUM(C28:C36)</f>
        <v>0</v>
      </c>
      <c r="D37" s="57">
        <f>SUM(D28:D36)</f>
        <v>0</v>
      </c>
      <c r="E37" s="57">
        <f>+SUM(E28:E36)</f>
        <v>1080176718.01</v>
      </c>
      <c r="F37" s="57">
        <f>SUM(F28:F36)</f>
        <v>1080176718.01</v>
      </c>
      <c r="G37" s="57">
        <f>SUM(G28:G36)</f>
        <v>0</v>
      </c>
      <c r="H37" s="57">
        <f>SUM(H28:H36)</f>
        <v>0</v>
      </c>
      <c r="I37" s="57">
        <f>+SUM(I28:I36)</f>
        <v>1066809112.41</v>
      </c>
      <c r="J37" s="57">
        <f>SUM(J28:J36)</f>
        <v>1066809112.41</v>
      </c>
      <c r="K37" s="57">
        <f>SUM(K28:K36)</f>
        <v>0</v>
      </c>
      <c r="L37" s="57">
        <f>SUM(L28:L36)</f>
        <v>0</v>
      </c>
      <c r="M37" s="57">
        <f>+SUM(M28:M36)</f>
        <v>1042241319.8200015</v>
      </c>
      <c r="N37" s="57">
        <f>SUM(N28:N36)</f>
        <v>1042241319.8200015</v>
      </c>
      <c r="O37" s="57">
        <f>SUM(O28:O36)</f>
        <v>0</v>
      </c>
      <c r="P37" s="57">
        <f>SUM(P28:P36)</f>
        <v>0</v>
      </c>
      <c r="Q37" s="57">
        <f>+SUM(Q28:Q36)</f>
        <v>1068028623.0700116</v>
      </c>
      <c r="R37" s="57">
        <f>SUM(R28:R36)</f>
        <v>1068028623.0700116</v>
      </c>
      <c r="S37" s="57">
        <f>SUM(S28:S36)</f>
        <v>0</v>
      </c>
      <c r="T37" s="57">
        <f>SUM(T28:T36)</f>
        <v>0</v>
      </c>
      <c r="U37" s="57">
        <f>+SUM(U28:U36)</f>
        <v>1084257737</v>
      </c>
      <c r="V37" s="57">
        <f>SUM(V28:V36)</f>
        <v>1084257737</v>
      </c>
      <c r="W37" s="57">
        <f>SUM(W28:W36)</f>
        <v>0</v>
      </c>
      <c r="X37" s="57">
        <f>SUM(X28:X36)</f>
        <v>0</v>
      </c>
      <c r="Y37" s="57">
        <f>+SUM(Y28:Y36)</f>
        <v>1121005412</v>
      </c>
      <c r="Z37" s="57">
        <f>SUM(Z28:Z36)</f>
        <v>1121005412</v>
      </c>
    </row>
    <row r="38" spans="2:26" x14ac:dyDescent="0.2">
      <c r="B38" s="26" t="s">
        <v>45</v>
      </c>
    </row>
  </sheetData>
  <sheetProtection algorithmName="SHA-512" hashValue="+wFvbDf9HalnkfHvMPWsUwjetc69HkiD9AzfBFqJyJmUqd/Up1ESMn7fG1THcWbLT6fE6i7KNrJjGsDKLJt6EA==" saltValue="V6+ryQILBuP5gir3AmtUAw==" spinCount="100000" sheet="1" formatCells="0" formatColumns="0" formatRows="0" insertColumns="0" insertRows="0" insertHyperlinks="0" deleteColumns="0" deleteRows="0" sort="0" autoFilter="0" pivotTables="0"/>
  <mergeCells count="20">
    <mergeCell ref="B25:B27"/>
    <mergeCell ref="C25:Z25"/>
    <mergeCell ref="C26:F26"/>
    <mergeCell ref="G26:J26"/>
    <mergeCell ref="K26:N26"/>
    <mergeCell ref="O26:R26"/>
    <mergeCell ref="S26:V26"/>
    <mergeCell ref="W26:Z26"/>
    <mergeCell ref="Z1:Z3"/>
    <mergeCell ref="B6:Z6"/>
    <mergeCell ref="B7:Z7"/>
    <mergeCell ref="B8:Z8"/>
    <mergeCell ref="B10:B12"/>
    <mergeCell ref="C10:Z10"/>
    <mergeCell ref="C11:F11"/>
    <mergeCell ref="G11:J11"/>
    <mergeCell ref="K11:N11"/>
    <mergeCell ref="O11:R11"/>
    <mergeCell ref="S11:V11"/>
    <mergeCell ref="W11:Z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42FD-2D90-4CF7-BD2B-2F429E98B0A8}">
  <sheetPr codeName="Hoja2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customWidth="1"/>
    <col min="2" max="2" width="21.83203125" customWidth="1"/>
    <col min="3" max="26" width="23.33203125" customWidth="1"/>
  </cols>
  <sheetData>
    <row r="1" spans="1:44" x14ac:dyDescent="0.2">
      <c r="Z1" s="63"/>
    </row>
    <row r="2" spans="1:44" x14ac:dyDescent="0.2">
      <c r="Z2" s="63"/>
    </row>
    <row r="3" spans="1:44" x14ac:dyDescent="0.2">
      <c r="Z3" s="63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9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8.75" customHeight="1" x14ac:dyDescent="0.2">
      <c r="A7" s="8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5.75" x14ac:dyDescent="0.2">
      <c r="A8" s="6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8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3.5" customHeight="1" x14ac:dyDescent="0.2">
      <c r="A10" s="4"/>
      <c r="B10" s="62" t="s">
        <v>1</v>
      </c>
      <c r="C10" s="62" t="s">
        <v>28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ht="13.5" customHeight="1" x14ac:dyDescent="0.2">
      <c r="A11" s="4"/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5">
      <c r="B13" s="11" t="s">
        <v>12</v>
      </c>
      <c r="C13" s="12">
        <v>25964.1</v>
      </c>
      <c r="D13" s="13">
        <v>2228358.0299999998</v>
      </c>
      <c r="E13" s="13">
        <v>0</v>
      </c>
      <c r="F13" s="13">
        <f>+SUM(C13:E13)</f>
        <v>2254322.13</v>
      </c>
      <c r="G13" s="12">
        <v>33147.96</v>
      </c>
      <c r="H13" s="13">
        <v>1999972.63</v>
      </c>
      <c r="I13" s="13">
        <v>0</v>
      </c>
      <c r="J13" s="13">
        <f>+SUM(G13:I13)</f>
        <v>2033120.5899999999</v>
      </c>
      <c r="K13" s="12">
        <v>52844.12</v>
      </c>
      <c r="L13" s="13">
        <v>3745194.58</v>
      </c>
      <c r="M13" s="13">
        <v>0</v>
      </c>
      <c r="N13" s="13">
        <f>+SUM(K13:M13)</f>
        <v>3798038.7</v>
      </c>
      <c r="O13" s="12">
        <v>42833.15</v>
      </c>
      <c r="P13" s="13">
        <v>2990084.73</v>
      </c>
      <c r="Q13" s="13">
        <v>0</v>
      </c>
      <c r="R13" s="13">
        <f>+SUM(O13:Q13)</f>
        <v>3032917.88</v>
      </c>
      <c r="S13" s="12">
        <v>75073.86</v>
      </c>
      <c r="T13" s="13">
        <v>3525401.5</v>
      </c>
      <c r="U13" s="13">
        <v>0</v>
      </c>
      <c r="V13" s="13">
        <f>+SUM(S13:U13)</f>
        <v>3600475.36</v>
      </c>
      <c r="W13" s="12">
        <v>93735.83</v>
      </c>
      <c r="X13" s="13">
        <v>4445659.1500000004</v>
      </c>
      <c r="Y13" s="13">
        <v>0</v>
      </c>
      <c r="Z13" s="13">
        <f>+SUM(W13:Y13)</f>
        <v>4539394.9800000004</v>
      </c>
    </row>
    <row r="14" spans="1:44" ht="13.5" customHeight="1" x14ac:dyDescent="0.25">
      <c r="B14" s="11" t="s">
        <v>13</v>
      </c>
      <c r="C14" s="12">
        <v>5559190.3499999996</v>
      </c>
      <c r="D14" s="13">
        <v>136815.78</v>
      </c>
      <c r="E14" s="13">
        <v>0</v>
      </c>
      <c r="F14" s="13">
        <f t="shared" ref="F14:F21" si="0">+SUM(C14:E14)</f>
        <v>5696006.1299999999</v>
      </c>
      <c r="G14" s="12">
        <v>5445539.9100000001</v>
      </c>
      <c r="H14" s="13">
        <v>104606.19</v>
      </c>
      <c r="I14" s="13">
        <v>0</v>
      </c>
      <c r="J14" s="13">
        <f t="shared" ref="J14:J21" si="1">+SUM(G14:I14)</f>
        <v>5550146.1000000006</v>
      </c>
      <c r="K14" s="12">
        <v>6765116.3899999997</v>
      </c>
      <c r="L14" s="13">
        <v>137731.4</v>
      </c>
      <c r="M14" s="13">
        <v>0</v>
      </c>
      <c r="N14" s="13">
        <f t="shared" ref="N14:N21" si="2">+SUM(K14:M14)</f>
        <v>6902847.79</v>
      </c>
      <c r="O14" s="12">
        <v>7428708.4100000001</v>
      </c>
      <c r="P14" s="13">
        <v>148906.31</v>
      </c>
      <c r="Q14" s="13">
        <v>0</v>
      </c>
      <c r="R14" s="13">
        <f t="shared" ref="R14:R21" si="3">+SUM(O14:Q14)</f>
        <v>7577614.7199999997</v>
      </c>
      <c r="S14" s="12">
        <v>8064330.71</v>
      </c>
      <c r="T14" s="13">
        <v>192057.08</v>
      </c>
      <c r="U14" s="13">
        <v>0</v>
      </c>
      <c r="V14" s="13">
        <f t="shared" ref="V14:V21" si="4">+SUM(S14:U14)</f>
        <v>8256387.79</v>
      </c>
      <c r="W14" s="12">
        <v>8210996</v>
      </c>
      <c r="X14" s="13">
        <v>189966.99</v>
      </c>
      <c r="Y14" s="13">
        <v>0</v>
      </c>
      <c r="Z14" s="13">
        <f t="shared" ref="Z14:Z21" si="5">+SUM(W14:Y14)</f>
        <v>8400962.9900000002</v>
      </c>
    </row>
    <row r="15" spans="1:44" ht="13.5" customHeight="1" x14ac:dyDescent="0.25">
      <c r="B15" s="11" t="s">
        <v>14</v>
      </c>
      <c r="C15" s="12">
        <v>9118341.5999999996</v>
      </c>
      <c r="D15" s="13">
        <v>14237495.75</v>
      </c>
      <c r="E15" s="13">
        <v>0</v>
      </c>
      <c r="F15" s="13">
        <f t="shared" si="0"/>
        <v>23355837.350000001</v>
      </c>
      <c r="G15" s="12">
        <v>11593410</v>
      </c>
      <c r="H15" s="13">
        <v>14699468.98</v>
      </c>
      <c r="I15" s="13">
        <v>0</v>
      </c>
      <c r="J15" s="13">
        <f t="shared" si="1"/>
        <v>26292878.98</v>
      </c>
      <c r="K15" s="12">
        <v>12041513.609999999</v>
      </c>
      <c r="L15" s="13">
        <v>15974663.91</v>
      </c>
      <c r="M15" s="13">
        <v>0</v>
      </c>
      <c r="N15" s="13">
        <f t="shared" si="2"/>
        <v>28016177.52</v>
      </c>
      <c r="O15" s="12">
        <v>12850516.91</v>
      </c>
      <c r="P15" s="13">
        <v>16693919.640000001</v>
      </c>
      <c r="Q15" s="13">
        <v>0</v>
      </c>
      <c r="R15" s="13">
        <f t="shared" si="3"/>
        <v>29544436.550000001</v>
      </c>
      <c r="S15" s="12">
        <v>14245779.619999999</v>
      </c>
      <c r="T15" s="13">
        <v>19209156.140000001</v>
      </c>
      <c r="U15" s="13">
        <v>0</v>
      </c>
      <c r="V15" s="13">
        <f t="shared" si="4"/>
        <v>33454935.759999998</v>
      </c>
      <c r="W15" s="12">
        <v>14660280.359999999</v>
      </c>
      <c r="X15" s="13">
        <v>18627197.77</v>
      </c>
      <c r="Y15" s="13">
        <v>0</v>
      </c>
      <c r="Z15" s="13">
        <f t="shared" si="5"/>
        <v>33287478.129999999</v>
      </c>
    </row>
    <row r="16" spans="1:44" ht="13.5" customHeight="1" x14ac:dyDescent="0.25">
      <c r="B16" s="11" t="s">
        <v>15</v>
      </c>
      <c r="C16" s="12">
        <v>89396555.959999993</v>
      </c>
      <c r="D16" s="13">
        <v>85867174.849999994</v>
      </c>
      <c r="E16" s="13">
        <v>0</v>
      </c>
      <c r="F16" s="13">
        <f t="shared" si="0"/>
        <v>175263730.81</v>
      </c>
      <c r="G16" s="12">
        <v>108100093.95999999</v>
      </c>
      <c r="H16" s="13">
        <v>84184501.019999996</v>
      </c>
      <c r="I16" s="13">
        <v>0</v>
      </c>
      <c r="J16" s="13">
        <f t="shared" si="1"/>
        <v>192284594.97999999</v>
      </c>
      <c r="K16" s="12">
        <v>117741092.28</v>
      </c>
      <c r="L16" s="13">
        <v>91361314.590000004</v>
      </c>
      <c r="M16" s="13">
        <v>0</v>
      </c>
      <c r="N16" s="13">
        <f t="shared" si="2"/>
        <v>209102406.87</v>
      </c>
      <c r="O16" s="12">
        <v>126209296.36</v>
      </c>
      <c r="P16" s="13">
        <v>97542949.290000007</v>
      </c>
      <c r="Q16" s="13">
        <v>0</v>
      </c>
      <c r="R16" s="13">
        <f t="shared" si="3"/>
        <v>223752245.65000001</v>
      </c>
      <c r="S16" s="12">
        <v>122007257.91</v>
      </c>
      <c r="T16" s="13">
        <v>97540238.420000002</v>
      </c>
      <c r="U16" s="13">
        <v>0</v>
      </c>
      <c r="V16" s="13">
        <f t="shared" si="4"/>
        <v>219547496.32999998</v>
      </c>
      <c r="W16" s="12">
        <v>131498612.73999999</v>
      </c>
      <c r="X16" s="13">
        <v>104493178.37</v>
      </c>
      <c r="Y16" s="13">
        <v>0</v>
      </c>
      <c r="Z16" s="13">
        <f t="shared" si="5"/>
        <v>235991791.11000001</v>
      </c>
    </row>
    <row r="17" spans="2:44" ht="13.5" customHeight="1" x14ac:dyDescent="0.25">
      <c r="B17" s="11" t="s">
        <v>16</v>
      </c>
      <c r="C17" s="12">
        <v>723353.28</v>
      </c>
      <c r="D17" s="13">
        <v>11010220.439999999</v>
      </c>
      <c r="E17" s="13">
        <v>0</v>
      </c>
      <c r="F17" s="13">
        <f t="shared" si="0"/>
        <v>11733573.719999999</v>
      </c>
      <c r="G17" s="12">
        <v>414795.69</v>
      </c>
      <c r="H17" s="13">
        <v>10627502.710000001</v>
      </c>
      <c r="I17" s="13">
        <v>0</v>
      </c>
      <c r="J17" s="13">
        <f t="shared" si="1"/>
        <v>11042298.4</v>
      </c>
      <c r="K17" s="12">
        <v>1177951.01</v>
      </c>
      <c r="L17" s="13">
        <v>13398487.789999999</v>
      </c>
      <c r="M17" s="13">
        <v>0</v>
      </c>
      <c r="N17" s="13">
        <f t="shared" si="2"/>
        <v>14576438.799999999</v>
      </c>
      <c r="O17" s="12">
        <v>1049770.21</v>
      </c>
      <c r="P17" s="13">
        <v>11786870.630000001</v>
      </c>
      <c r="Q17" s="13">
        <v>0</v>
      </c>
      <c r="R17" s="13">
        <f t="shared" si="3"/>
        <v>12836640.84</v>
      </c>
      <c r="S17" s="12">
        <v>1133991.25</v>
      </c>
      <c r="T17" s="13">
        <v>13995565.619999999</v>
      </c>
      <c r="U17" s="13">
        <v>0</v>
      </c>
      <c r="V17" s="13">
        <f t="shared" si="4"/>
        <v>15129556.869999999</v>
      </c>
      <c r="W17" s="12">
        <v>1675857.54</v>
      </c>
      <c r="X17" s="13">
        <v>14671239.390000001</v>
      </c>
      <c r="Y17" s="13">
        <v>0</v>
      </c>
      <c r="Z17" s="13">
        <f t="shared" si="5"/>
        <v>16347096.93</v>
      </c>
    </row>
    <row r="18" spans="2:44" ht="13.5" customHeight="1" x14ac:dyDescent="0.25">
      <c r="B18" s="11" t="s">
        <v>17</v>
      </c>
      <c r="C18" s="12">
        <v>202924.58</v>
      </c>
      <c r="D18" s="13">
        <v>660683.67000000004</v>
      </c>
      <c r="E18" s="13">
        <v>0</v>
      </c>
      <c r="F18" s="13">
        <f t="shared" si="0"/>
        <v>863608.25</v>
      </c>
      <c r="G18" s="12">
        <v>61552.34</v>
      </c>
      <c r="H18" s="13">
        <v>628685.86</v>
      </c>
      <c r="I18" s="13">
        <v>0</v>
      </c>
      <c r="J18" s="13">
        <f t="shared" si="1"/>
        <v>690238.2</v>
      </c>
      <c r="K18" s="12">
        <v>358715.53</v>
      </c>
      <c r="L18" s="13">
        <v>932216.13</v>
      </c>
      <c r="M18" s="13">
        <v>0</v>
      </c>
      <c r="N18" s="13">
        <f t="shared" si="2"/>
        <v>1290931.6600000001</v>
      </c>
      <c r="O18" s="12">
        <v>294752.82</v>
      </c>
      <c r="P18" s="13">
        <v>808784.11</v>
      </c>
      <c r="Q18" s="13">
        <v>0</v>
      </c>
      <c r="R18" s="13">
        <f t="shared" si="3"/>
        <v>1103536.93</v>
      </c>
      <c r="S18" s="12">
        <v>384493.13</v>
      </c>
      <c r="T18" s="13">
        <v>1222445.31</v>
      </c>
      <c r="U18" s="13">
        <v>0</v>
      </c>
      <c r="V18" s="13">
        <f t="shared" si="4"/>
        <v>1606938.44</v>
      </c>
      <c r="W18" s="12">
        <v>341751.02</v>
      </c>
      <c r="X18" s="13">
        <v>1290684.22</v>
      </c>
      <c r="Y18" s="13">
        <v>0</v>
      </c>
      <c r="Z18" s="13">
        <f t="shared" si="5"/>
        <v>1632435.24</v>
      </c>
    </row>
    <row r="19" spans="2:44" ht="13.5" customHeight="1" x14ac:dyDescent="0.25">
      <c r="B19" s="11" t="s">
        <v>18</v>
      </c>
      <c r="C19" s="12">
        <v>5399762.8899999997</v>
      </c>
      <c r="D19" s="13">
        <v>149485.34</v>
      </c>
      <c r="E19" s="13">
        <v>0</v>
      </c>
      <c r="F19" s="13">
        <f t="shared" si="0"/>
        <v>5549248.2299999995</v>
      </c>
      <c r="G19" s="12">
        <v>6848530.3799999999</v>
      </c>
      <c r="H19" s="13">
        <v>257124.41</v>
      </c>
      <c r="I19" s="13">
        <v>0</v>
      </c>
      <c r="J19" s="13">
        <f t="shared" si="1"/>
        <v>7105654.79</v>
      </c>
      <c r="K19" s="12">
        <v>7777121.1699999999</v>
      </c>
      <c r="L19" s="13">
        <v>177697.12</v>
      </c>
      <c r="M19" s="13">
        <v>0</v>
      </c>
      <c r="N19" s="13">
        <f t="shared" si="2"/>
        <v>7954818.29</v>
      </c>
      <c r="O19" s="12">
        <v>7416251.6799999997</v>
      </c>
      <c r="P19" s="13">
        <v>198191.34</v>
      </c>
      <c r="Q19" s="13">
        <v>0</v>
      </c>
      <c r="R19" s="13">
        <f t="shared" si="3"/>
        <v>7614443.0199999996</v>
      </c>
      <c r="S19" s="12">
        <v>7823763.4500000002</v>
      </c>
      <c r="T19" s="13">
        <v>346405.06</v>
      </c>
      <c r="U19" s="13">
        <v>0</v>
      </c>
      <c r="V19" s="13">
        <f t="shared" si="4"/>
        <v>8170168.5099999998</v>
      </c>
      <c r="W19" s="12">
        <v>10881428.470000001</v>
      </c>
      <c r="X19" s="13">
        <v>270214.59999999998</v>
      </c>
      <c r="Y19" s="13">
        <v>0</v>
      </c>
      <c r="Z19" s="13">
        <f t="shared" si="5"/>
        <v>11151643.07</v>
      </c>
    </row>
    <row r="20" spans="2:44" ht="13.5" customHeight="1" x14ac:dyDescent="0.25">
      <c r="B20" s="11" t="s">
        <v>19</v>
      </c>
      <c r="C20" s="12">
        <v>48041985.450000003</v>
      </c>
      <c r="D20" s="13">
        <v>31467581.510000002</v>
      </c>
      <c r="E20" s="13">
        <v>0</v>
      </c>
      <c r="F20" s="13">
        <f t="shared" si="0"/>
        <v>79509566.960000008</v>
      </c>
      <c r="G20" s="12">
        <v>56005636.850000001</v>
      </c>
      <c r="H20" s="13">
        <v>29972486.23</v>
      </c>
      <c r="I20" s="13">
        <v>0</v>
      </c>
      <c r="J20" s="13">
        <f t="shared" si="1"/>
        <v>85978123.079999998</v>
      </c>
      <c r="K20" s="12">
        <v>68023947.230000004</v>
      </c>
      <c r="L20" s="13">
        <v>33663870.700000003</v>
      </c>
      <c r="M20" s="13">
        <v>0</v>
      </c>
      <c r="N20" s="13">
        <f t="shared" si="2"/>
        <v>101687817.93000001</v>
      </c>
      <c r="O20" s="12">
        <v>65923432.810000002</v>
      </c>
      <c r="P20" s="13">
        <v>33805447.399999999</v>
      </c>
      <c r="Q20" s="13">
        <v>0</v>
      </c>
      <c r="R20" s="13">
        <f t="shared" si="3"/>
        <v>99728880.210000008</v>
      </c>
      <c r="S20" s="12">
        <v>79934047.670000002</v>
      </c>
      <c r="T20" s="13">
        <v>40201419.170000002</v>
      </c>
      <c r="U20" s="13">
        <v>0</v>
      </c>
      <c r="V20" s="13">
        <f t="shared" si="4"/>
        <v>120135466.84</v>
      </c>
      <c r="W20" s="12">
        <v>78557813.329999998</v>
      </c>
      <c r="X20" s="13">
        <v>37891219.630000003</v>
      </c>
      <c r="Y20" s="13">
        <v>0</v>
      </c>
      <c r="Z20" s="13">
        <f t="shared" si="5"/>
        <v>116449032.96000001</v>
      </c>
    </row>
    <row r="21" spans="2:44" ht="13.5" customHeight="1" x14ac:dyDescent="0.25">
      <c r="B21" s="11" t="s">
        <v>20</v>
      </c>
      <c r="C21" s="12">
        <v>6523270.9800000004</v>
      </c>
      <c r="D21" s="13">
        <v>184116.72</v>
      </c>
      <c r="E21" s="13">
        <v>0</v>
      </c>
      <c r="F21" s="13">
        <f t="shared" si="0"/>
        <v>6707387.7000000002</v>
      </c>
      <c r="G21" s="12">
        <v>4987662.66</v>
      </c>
      <c r="H21" s="13">
        <v>170787.71</v>
      </c>
      <c r="I21" s="13">
        <v>0</v>
      </c>
      <c r="J21" s="13">
        <f t="shared" si="1"/>
        <v>5158450.37</v>
      </c>
      <c r="K21" s="12">
        <v>9573927.3100000005</v>
      </c>
      <c r="L21" s="13">
        <v>358272</v>
      </c>
      <c r="M21" s="13">
        <v>0</v>
      </c>
      <c r="N21" s="13">
        <f t="shared" si="2"/>
        <v>9932199.3100000005</v>
      </c>
      <c r="O21" s="12">
        <v>11613053.83</v>
      </c>
      <c r="P21" s="13">
        <v>412601.23</v>
      </c>
      <c r="Q21" s="13">
        <v>0</v>
      </c>
      <c r="R21" s="13">
        <f t="shared" si="3"/>
        <v>12025655.060000001</v>
      </c>
      <c r="S21" s="12">
        <v>12331387.5</v>
      </c>
      <c r="T21" s="13">
        <v>378785.97</v>
      </c>
      <c r="U21" s="13">
        <v>0</v>
      </c>
      <c r="V21" s="13">
        <f t="shared" si="4"/>
        <v>12710173.470000001</v>
      </c>
      <c r="W21" s="12">
        <v>13579426.34</v>
      </c>
      <c r="X21" s="13">
        <v>517353.55</v>
      </c>
      <c r="Y21" s="13">
        <v>0</v>
      </c>
      <c r="Z21" s="13">
        <f t="shared" si="5"/>
        <v>14096779.890000001</v>
      </c>
    </row>
    <row r="22" spans="2:44" ht="13.5" customHeight="1" x14ac:dyDescent="0.25">
      <c r="B22" s="15" t="s">
        <v>11</v>
      </c>
      <c r="C22" s="14">
        <f t="shared" ref="C22:Z22" si="6">SUM(C13:C21)</f>
        <v>164991349.18999997</v>
      </c>
      <c r="D22" s="14">
        <f t="shared" si="6"/>
        <v>145941932.09</v>
      </c>
      <c r="E22" s="14">
        <f t="shared" si="6"/>
        <v>0</v>
      </c>
      <c r="F22" s="14">
        <f t="shared" si="6"/>
        <v>310933281.28000003</v>
      </c>
      <c r="G22" s="14">
        <f t="shared" si="6"/>
        <v>193490369.75</v>
      </c>
      <c r="H22" s="14">
        <f t="shared" si="6"/>
        <v>142645135.74000001</v>
      </c>
      <c r="I22" s="14">
        <f t="shared" si="6"/>
        <v>0</v>
      </c>
      <c r="J22" s="14">
        <f t="shared" si="6"/>
        <v>336135505.48999995</v>
      </c>
      <c r="K22" s="14">
        <f t="shared" si="6"/>
        <v>223512228.64999998</v>
      </c>
      <c r="L22" s="14">
        <f t="shared" si="6"/>
        <v>159749448.22000003</v>
      </c>
      <c r="M22" s="14">
        <f t="shared" si="6"/>
        <v>0</v>
      </c>
      <c r="N22" s="14">
        <f t="shared" si="6"/>
        <v>383261676.87</v>
      </c>
      <c r="O22" s="14">
        <f t="shared" si="6"/>
        <v>232828616.18000001</v>
      </c>
      <c r="P22" s="14">
        <f t="shared" si="6"/>
        <v>164387754.67999998</v>
      </c>
      <c r="Q22" s="14">
        <f t="shared" si="6"/>
        <v>0</v>
      </c>
      <c r="R22" s="14">
        <f t="shared" si="6"/>
        <v>397216370.85999995</v>
      </c>
      <c r="S22" s="14">
        <f t="shared" si="6"/>
        <v>246000125.09999996</v>
      </c>
      <c r="T22" s="14">
        <f t="shared" si="6"/>
        <v>176611474.27000001</v>
      </c>
      <c r="U22" s="14">
        <f t="shared" si="6"/>
        <v>0</v>
      </c>
      <c r="V22" s="14">
        <f t="shared" si="6"/>
        <v>422611599.37</v>
      </c>
      <c r="W22" s="14">
        <f t="shared" si="6"/>
        <v>259499901.63000003</v>
      </c>
      <c r="X22" s="14">
        <f t="shared" si="6"/>
        <v>182396713.67000002</v>
      </c>
      <c r="Y22" s="14">
        <f t="shared" si="6"/>
        <v>0</v>
      </c>
      <c r="Z22" s="14">
        <f t="shared" si="6"/>
        <v>441896615.30000007</v>
      </c>
    </row>
    <row r="23" spans="2:44" ht="13.5" customHeight="1" x14ac:dyDescent="0.2">
      <c r="B23" s="7" t="s">
        <v>40</v>
      </c>
    </row>
    <row r="24" spans="2:44" ht="13.5" customHeight="1" x14ac:dyDescent="0.2"/>
    <row r="25" spans="2:44" ht="13.5" customHeight="1" x14ac:dyDescent="0.2">
      <c r="B25" s="62" t="s">
        <v>1</v>
      </c>
      <c r="C25" s="62" t="s">
        <v>28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44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44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44" ht="13.5" customHeight="1" x14ac:dyDescent="0.25">
      <c r="B28" s="11" t="s">
        <v>12</v>
      </c>
      <c r="C28" s="12">
        <v>99466.51</v>
      </c>
      <c r="D28" s="13">
        <v>4077669.06</v>
      </c>
      <c r="E28" s="13">
        <v>0</v>
      </c>
      <c r="F28" s="13">
        <f>+SUM(C28:E28)</f>
        <v>4177135.57</v>
      </c>
      <c r="G28" s="12">
        <v>108206.68</v>
      </c>
      <c r="H28" s="13">
        <v>4223833.17</v>
      </c>
      <c r="I28" s="13">
        <v>0</v>
      </c>
      <c r="J28" s="13">
        <f>+SUM(G28:I28)</f>
        <v>4332039.8499999996</v>
      </c>
      <c r="K28" s="12">
        <v>137398.57</v>
      </c>
      <c r="L28" s="13">
        <v>4210161.8099999996</v>
      </c>
      <c r="M28" s="13">
        <v>0</v>
      </c>
      <c r="N28" s="13">
        <f>+SUM(K28:M28)</f>
        <v>4347560.38</v>
      </c>
      <c r="O28" s="12">
        <v>161148.85999999999</v>
      </c>
      <c r="P28" s="13">
        <v>4946230.53</v>
      </c>
      <c r="Q28" s="13">
        <v>0</v>
      </c>
      <c r="R28" s="13">
        <f>+SUM(O28:Q28)</f>
        <v>5107379.3900000006</v>
      </c>
      <c r="S28" s="12">
        <v>177032.41</v>
      </c>
      <c r="T28" s="13">
        <v>4331212.47</v>
      </c>
      <c r="U28" s="13">
        <v>0</v>
      </c>
      <c r="V28" s="13">
        <f>+SUM(S28:U28)</f>
        <v>4508244.88</v>
      </c>
      <c r="W28" s="12">
        <v>178395.14</v>
      </c>
      <c r="X28" s="13">
        <v>4976367.45</v>
      </c>
      <c r="Y28" s="13">
        <v>0</v>
      </c>
      <c r="Z28" s="13">
        <f>+SUM(W28:Y28)</f>
        <v>5154762.59</v>
      </c>
    </row>
    <row r="29" spans="2:44" ht="13.5" customHeight="1" x14ac:dyDescent="0.25">
      <c r="B29" s="11" t="s">
        <v>13</v>
      </c>
      <c r="C29" s="12">
        <v>7704870.1500000004</v>
      </c>
      <c r="D29" s="13">
        <v>215165.94</v>
      </c>
      <c r="E29" s="13">
        <v>0</v>
      </c>
      <c r="F29" s="13">
        <f t="shared" ref="F29:F36" si="7">+SUM(C29:E29)</f>
        <v>7920036.0900000008</v>
      </c>
      <c r="G29" s="12">
        <v>8379239.5800000001</v>
      </c>
      <c r="H29" s="13">
        <v>286125.36</v>
      </c>
      <c r="I29" s="13">
        <v>0</v>
      </c>
      <c r="J29" s="13">
        <f t="shared" ref="J29:J36" si="8">+SUM(G29:I29)</f>
        <v>8665364.9399999995</v>
      </c>
      <c r="K29" s="12">
        <v>8353320.4800000004</v>
      </c>
      <c r="L29" s="13">
        <v>267204.23</v>
      </c>
      <c r="M29" s="13">
        <v>0</v>
      </c>
      <c r="N29" s="13">
        <f t="shared" ref="N29:N36" si="9">+SUM(K29:M29)</f>
        <v>8620524.7100000009</v>
      </c>
      <c r="O29" s="12">
        <v>8375718.2199999997</v>
      </c>
      <c r="P29" s="13">
        <v>248012.17</v>
      </c>
      <c r="Q29" s="13">
        <v>0</v>
      </c>
      <c r="R29" s="13">
        <f t="shared" ref="R29:R36" si="10">+SUM(O29:Q29)</f>
        <v>8623730.3900000006</v>
      </c>
      <c r="S29" s="12">
        <v>7978122.5599999996</v>
      </c>
      <c r="T29" s="13">
        <v>259950.74</v>
      </c>
      <c r="U29" s="13">
        <v>0</v>
      </c>
      <c r="V29" s="13">
        <f t="shared" ref="V29:V36" si="11">+SUM(S29:U29)</f>
        <v>8238073.2999999998</v>
      </c>
      <c r="W29" s="12">
        <v>8875284.2599999998</v>
      </c>
      <c r="X29" s="13">
        <v>316168.18</v>
      </c>
      <c r="Y29" s="13">
        <v>0</v>
      </c>
      <c r="Z29" s="13">
        <f t="shared" ref="Z29:Z36" si="12">+SUM(W29:Y29)</f>
        <v>9191452.4399999995</v>
      </c>
    </row>
    <row r="30" spans="2:44" ht="13.5" customHeight="1" x14ac:dyDescent="0.25">
      <c r="B30" s="11" t="s">
        <v>14</v>
      </c>
      <c r="C30" s="12">
        <v>14762710.359999999</v>
      </c>
      <c r="D30" s="13">
        <v>18335438.469999999</v>
      </c>
      <c r="E30" s="13">
        <v>0</v>
      </c>
      <c r="F30" s="13">
        <f t="shared" si="7"/>
        <v>33098148.829999998</v>
      </c>
      <c r="G30" s="12">
        <v>14477381.6</v>
      </c>
      <c r="H30" s="13">
        <v>18498267.870000001</v>
      </c>
      <c r="I30" s="13">
        <v>0</v>
      </c>
      <c r="J30" s="13">
        <f t="shared" si="8"/>
        <v>32975649.469999999</v>
      </c>
      <c r="K30" s="12">
        <v>16036130.449999999</v>
      </c>
      <c r="L30" s="13">
        <v>19515931.239999998</v>
      </c>
      <c r="M30" s="13">
        <v>0</v>
      </c>
      <c r="N30" s="13">
        <f t="shared" si="9"/>
        <v>35552061.689999998</v>
      </c>
      <c r="O30" s="12">
        <v>14877140.23</v>
      </c>
      <c r="P30" s="13">
        <v>19731080.739999998</v>
      </c>
      <c r="Q30" s="13">
        <v>0</v>
      </c>
      <c r="R30" s="13">
        <f t="shared" si="10"/>
        <v>34608220.969999999</v>
      </c>
      <c r="S30" s="12">
        <v>14328647.07</v>
      </c>
      <c r="T30" s="13">
        <v>18875670.07</v>
      </c>
      <c r="U30" s="13">
        <v>0</v>
      </c>
      <c r="V30" s="13">
        <f t="shared" si="11"/>
        <v>33204317.140000001</v>
      </c>
      <c r="W30" s="12">
        <v>13352881.16</v>
      </c>
      <c r="X30" s="13">
        <v>18029979.109999999</v>
      </c>
      <c r="Y30" s="13">
        <v>0</v>
      </c>
      <c r="Z30" s="13">
        <f t="shared" si="12"/>
        <v>31382860.27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</row>
    <row r="31" spans="2:44" ht="13.5" customHeight="1" x14ac:dyDescent="0.25">
      <c r="B31" s="11" t="s">
        <v>15</v>
      </c>
      <c r="C31" s="12">
        <v>128283055.54000001</v>
      </c>
      <c r="D31" s="13">
        <v>98487943.439999998</v>
      </c>
      <c r="E31" s="13">
        <v>0</v>
      </c>
      <c r="F31" s="13">
        <f t="shared" si="7"/>
        <v>226770998.98000002</v>
      </c>
      <c r="G31" s="12">
        <v>126650579.01000001</v>
      </c>
      <c r="H31" s="13">
        <v>100402238.55</v>
      </c>
      <c r="I31" s="13">
        <v>0</v>
      </c>
      <c r="J31" s="13">
        <f t="shared" si="8"/>
        <v>227052817.56</v>
      </c>
      <c r="K31" s="12">
        <v>124260277.58</v>
      </c>
      <c r="L31" s="13">
        <v>101074581.09</v>
      </c>
      <c r="M31" s="13">
        <v>0</v>
      </c>
      <c r="N31" s="13">
        <f t="shared" si="9"/>
        <v>225334858.67000002</v>
      </c>
      <c r="O31" s="12">
        <v>138643025.31</v>
      </c>
      <c r="P31" s="13">
        <v>103273391.15000001</v>
      </c>
      <c r="Q31" s="13">
        <v>0</v>
      </c>
      <c r="R31" s="13">
        <f t="shared" si="10"/>
        <v>241916416.46000001</v>
      </c>
      <c r="S31" s="12">
        <v>128178959.83</v>
      </c>
      <c r="T31" s="13">
        <v>103372941.88</v>
      </c>
      <c r="U31" s="13">
        <v>0</v>
      </c>
      <c r="V31" s="13">
        <f t="shared" si="11"/>
        <v>231551901.70999998</v>
      </c>
      <c r="W31" s="12">
        <v>188633755.97999999</v>
      </c>
      <c r="X31" s="13">
        <v>147483830.93000001</v>
      </c>
      <c r="Y31" s="13">
        <v>0</v>
      </c>
      <c r="Z31" s="13">
        <f t="shared" si="12"/>
        <v>336117586.90999997</v>
      </c>
    </row>
    <row r="32" spans="2:44" ht="13.5" customHeight="1" x14ac:dyDescent="0.25">
      <c r="B32" s="11" t="s">
        <v>16</v>
      </c>
      <c r="C32" s="12">
        <v>1425711.84</v>
      </c>
      <c r="D32" s="13">
        <v>15422664.550000001</v>
      </c>
      <c r="E32" s="13">
        <v>0</v>
      </c>
      <c r="F32" s="13">
        <f t="shared" si="7"/>
        <v>16848376.390000001</v>
      </c>
      <c r="G32" s="12">
        <v>1471470.02</v>
      </c>
      <c r="H32" s="13">
        <v>15079313.68</v>
      </c>
      <c r="I32" s="13">
        <v>0</v>
      </c>
      <c r="J32" s="13">
        <f t="shared" si="8"/>
        <v>16550783.699999999</v>
      </c>
      <c r="K32" s="12">
        <v>1431611.48</v>
      </c>
      <c r="L32" s="13">
        <v>9185761.9600000009</v>
      </c>
      <c r="M32" s="13">
        <v>0</v>
      </c>
      <c r="N32" s="13">
        <f t="shared" si="9"/>
        <v>10617373.440000001</v>
      </c>
      <c r="O32" s="12">
        <v>1731024.21</v>
      </c>
      <c r="P32" s="13">
        <v>20171413.68</v>
      </c>
      <c r="Q32" s="13">
        <v>0</v>
      </c>
      <c r="R32" s="13">
        <f t="shared" si="10"/>
        <v>21902437.890000001</v>
      </c>
      <c r="S32" s="12">
        <v>1599007.19</v>
      </c>
      <c r="T32" s="13">
        <v>15129393.73</v>
      </c>
      <c r="U32" s="13">
        <v>0</v>
      </c>
      <c r="V32" s="13">
        <f t="shared" si="11"/>
        <v>16728400.92</v>
      </c>
      <c r="W32" s="12">
        <v>886298.6</v>
      </c>
      <c r="X32" s="13">
        <v>15331203.369999999</v>
      </c>
      <c r="Y32" s="13">
        <v>0</v>
      </c>
      <c r="Z32" s="13">
        <f t="shared" si="12"/>
        <v>16217501.969999999</v>
      </c>
    </row>
    <row r="33" spans="2:26" ht="13.5" customHeight="1" x14ac:dyDescent="0.25">
      <c r="B33" s="11" t="s">
        <v>17</v>
      </c>
      <c r="C33" s="12">
        <v>403706.15</v>
      </c>
      <c r="D33" s="13">
        <v>1022882.27</v>
      </c>
      <c r="E33" s="13">
        <v>0</v>
      </c>
      <c r="F33" s="13">
        <f t="shared" si="7"/>
        <v>1426588.42</v>
      </c>
      <c r="G33" s="12">
        <v>390153.83</v>
      </c>
      <c r="H33" s="13">
        <v>1161540.7</v>
      </c>
      <c r="I33" s="13">
        <v>0</v>
      </c>
      <c r="J33" s="13">
        <f t="shared" si="8"/>
        <v>1551694.53</v>
      </c>
      <c r="K33" s="12">
        <v>394685.26</v>
      </c>
      <c r="L33" s="13">
        <v>1178506.3500000001</v>
      </c>
      <c r="M33" s="13">
        <v>0</v>
      </c>
      <c r="N33" s="13">
        <f t="shared" si="9"/>
        <v>1573191.61</v>
      </c>
      <c r="O33" s="12">
        <v>392702.33</v>
      </c>
      <c r="P33" s="13">
        <v>1138523.3600000001</v>
      </c>
      <c r="Q33" s="13">
        <v>0</v>
      </c>
      <c r="R33" s="13">
        <f t="shared" si="10"/>
        <v>1531225.6900000002</v>
      </c>
      <c r="S33" s="12">
        <v>384910.6</v>
      </c>
      <c r="T33" s="13">
        <v>976606.19</v>
      </c>
      <c r="U33" s="13">
        <v>0</v>
      </c>
      <c r="V33" s="13">
        <f t="shared" si="11"/>
        <v>1361516.79</v>
      </c>
      <c r="W33" s="12">
        <v>494633.38</v>
      </c>
      <c r="X33" s="13">
        <v>1273444.77</v>
      </c>
      <c r="Y33" s="13">
        <v>0</v>
      </c>
      <c r="Z33" s="13">
        <f t="shared" si="12"/>
        <v>1768078.15</v>
      </c>
    </row>
    <row r="34" spans="2:26" ht="13.5" customHeight="1" x14ac:dyDescent="0.25">
      <c r="B34" s="11" t="s">
        <v>18</v>
      </c>
      <c r="C34" s="12">
        <v>8510113.4900000002</v>
      </c>
      <c r="D34" s="13">
        <v>289170.13</v>
      </c>
      <c r="E34" s="13">
        <v>0</v>
      </c>
      <c r="F34" s="13">
        <f t="shared" si="7"/>
        <v>8799283.620000001</v>
      </c>
      <c r="G34" s="12">
        <v>8939887.8900000006</v>
      </c>
      <c r="H34" s="13">
        <v>239508.04</v>
      </c>
      <c r="I34" s="13">
        <v>0</v>
      </c>
      <c r="J34" s="13">
        <f t="shared" si="8"/>
        <v>9179395.9299999997</v>
      </c>
      <c r="K34" s="12">
        <v>8859447.1500000004</v>
      </c>
      <c r="L34" s="13">
        <v>251524.25</v>
      </c>
      <c r="M34" s="13">
        <v>0</v>
      </c>
      <c r="N34" s="13">
        <f t="shared" si="9"/>
        <v>9110971.4000000004</v>
      </c>
      <c r="O34" s="12">
        <v>9811507.8699999992</v>
      </c>
      <c r="P34" s="13">
        <v>266207.45</v>
      </c>
      <c r="Q34" s="13">
        <v>0</v>
      </c>
      <c r="R34" s="13">
        <f t="shared" si="10"/>
        <v>10077715.319999998</v>
      </c>
      <c r="S34" s="12">
        <v>9450716.1699999999</v>
      </c>
      <c r="T34" s="13">
        <v>268978.51</v>
      </c>
      <c r="U34" s="13">
        <v>0</v>
      </c>
      <c r="V34" s="13">
        <f t="shared" si="11"/>
        <v>9719694.6799999997</v>
      </c>
      <c r="W34" s="12">
        <v>10600434.98</v>
      </c>
      <c r="X34" s="13">
        <v>282714.8</v>
      </c>
      <c r="Y34" s="13">
        <v>0</v>
      </c>
      <c r="Z34" s="13">
        <f t="shared" si="12"/>
        <v>10883149.780000001</v>
      </c>
    </row>
    <row r="35" spans="2:26" ht="13.5" customHeight="1" x14ac:dyDescent="0.25">
      <c r="B35" s="11" t="s">
        <v>19</v>
      </c>
      <c r="C35" s="12">
        <v>79466078.180000007</v>
      </c>
      <c r="D35" s="13">
        <v>38710480.840000004</v>
      </c>
      <c r="E35" s="13">
        <v>0</v>
      </c>
      <c r="F35" s="13">
        <f t="shared" si="7"/>
        <v>118176559.02000001</v>
      </c>
      <c r="G35" s="12">
        <v>75148552.939999998</v>
      </c>
      <c r="H35" s="13">
        <v>38205167.649999999</v>
      </c>
      <c r="I35" s="13">
        <v>0</v>
      </c>
      <c r="J35" s="13">
        <f t="shared" si="8"/>
        <v>113353720.59</v>
      </c>
      <c r="K35" s="12">
        <v>82279911.900000006</v>
      </c>
      <c r="L35" s="13">
        <v>38298485.07</v>
      </c>
      <c r="M35" s="13">
        <v>0</v>
      </c>
      <c r="N35" s="13">
        <f t="shared" si="9"/>
        <v>120578396.97</v>
      </c>
      <c r="O35" s="12">
        <v>80783680.430000007</v>
      </c>
      <c r="P35" s="13">
        <v>39551852.780000001</v>
      </c>
      <c r="Q35" s="13">
        <v>0</v>
      </c>
      <c r="R35" s="13">
        <f t="shared" si="10"/>
        <v>120335533.21000001</v>
      </c>
      <c r="S35" s="12">
        <v>87098927.659999996</v>
      </c>
      <c r="T35" s="13">
        <v>41034154.880000003</v>
      </c>
      <c r="U35" s="13">
        <v>0</v>
      </c>
      <c r="V35" s="13">
        <f t="shared" si="11"/>
        <v>128133082.53999999</v>
      </c>
      <c r="W35" s="12">
        <v>81478908.269999996</v>
      </c>
      <c r="X35" s="13">
        <v>41069839.329999998</v>
      </c>
      <c r="Y35" s="13">
        <v>0</v>
      </c>
      <c r="Z35" s="13">
        <f t="shared" si="12"/>
        <v>122548747.59999999</v>
      </c>
    </row>
    <row r="36" spans="2:26" ht="13.5" customHeight="1" x14ac:dyDescent="0.25">
      <c r="B36" s="11" t="s">
        <v>20</v>
      </c>
      <c r="C36" s="12">
        <v>12697664.310000001</v>
      </c>
      <c r="D36" s="13">
        <v>413262.95</v>
      </c>
      <c r="E36" s="13">
        <v>0</v>
      </c>
      <c r="F36" s="13">
        <f t="shared" si="7"/>
        <v>13110927.26</v>
      </c>
      <c r="G36" s="12">
        <v>13852634.99</v>
      </c>
      <c r="H36" s="13">
        <v>416078.91</v>
      </c>
      <c r="I36" s="13">
        <v>0</v>
      </c>
      <c r="J36" s="13">
        <f t="shared" si="8"/>
        <v>14268713.9</v>
      </c>
      <c r="K36" s="12">
        <v>13204262.91</v>
      </c>
      <c r="L36" s="13">
        <v>525641.85</v>
      </c>
      <c r="M36" s="13">
        <v>0</v>
      </c>
      <c r="N36" s="13">
        <f t="shared" si="9"/>
        <v>13729904.76</v>
      </c>
      <c r="O36" s="12">
        <v>13343877.609999999</v>
      </c>
      <c r="P36" s="13">
        <v>356048.51</v>
      </c>
      <c r="Q36" s="13">
        <v>0</v>
      </c>
      <c r="R36" s="13">
        <f t="shared" si="10"/>
        <v>13699926.119999999</v>
      </c>
      <c r="S36" s="12">
        <v>7600361.8899999997</v>
      </c>
      <c r="T36" s="13">
        <v>566777.44999999995</v>
      </c>
      <c r="U36" s="13">
        <v>0</v>
      </c>
      <c r="V36" s="13">
        <f t="shared" si="11"/>
        <v>8167139.3399999999</v>
      </c>
      <c r="W36" s="12">
        <v>14241027.51</v>
      </c>
      <c r="X36" s="13">
        <v>518679.86</v>
      </c>
      <c r="Y36" s="13">
        <v>0</v>
      </c>
      <c r="Z36" s="13">
        <f t="shared" si="12"/>
        <v>14759707.369999999</v>
      </c>
    </row>
    <row r="37" spans="2:26" ht="13.5" customHeight="1" x14ac:dyDescent="0.25">
      <c r="B37" s="15" t="s">
        <v>11</v>
      </c>
      <c r="C37" s="14">
        <f t="shared" ref="C37:Z37" si="13">SUM(C28:C36)</f>
        <v>253353376.53000003</v>
      </c>
      <c r="D37" s="14">
        <f t="shared" si="13"/>
        <v>176974677.65000001</v>
      </c>
      <c r="E37" s="14">
        <f t="shared" si="13"/>
        <v>0</v>
      </c>
      <c r="F37" s="14">
        <f t="shared" si="13"/>
        <v>430328054.18000007</v>
      </c>
      <c r="G37" s="14">
        <f t="shared" si="13"/>
        <v>249418106.54000002</v>
      </c>
      <c r="H37" s="14">
        <f t="shared" si="13"/>
        <v>178512073.92999998</v>
      </c>
      <c r="I37" s="14">
        <f t="shared" si="13"/>
        <v>0</v>
      </c>
      <c r="J37" s="14">
        <f t="shared" si="13"/>
        <v>427930180.46999991</v>
      </c>
      <c r="K37" s="14">
        <f t="shared" si="13"/>
        <v>254957045.77999997</v>
      </c>
      <c r="L37" s="14">
        <f t="shared" si="13"/>
        <v>174507797.84999999</v>
      </c>
      <c r="M37" s="14">
        <f t="shared" si="13"/>
        <v>0</v>
      </c>
      <c r="N37" s="14">
        <f t="shared" si="13"/>
        <v>429464843.63</v>
      </c>
      <c r="O37" s="14">
        <f t="shared" si="13"/>
        <v>268119825.07000005</v>
      </c>
      <c r="P37" s="14">
        <f t="shared" si="13"/>
        <v>189682760.37</v>
      </c>
      <c r="Q37" s="14">
        <f t="shared" si="13"/>
        <v>0</v>
      </c>
      <c r="R37" s="14">
        <f t="shared" si="13"/>
        <v>457802585.44000006</v>
      </c>
      <c r="S37" s="14">
        <f t="shared" si="13"/>
        <v>256796685.37999997</v>
      </c>
      <c r="T37" s="14">
        <f t="shared" si="13"/>
        <v>184815685.91999996</v>
      </c>
      <c r="U37" s="14">
        <f t="shared" si="13"/>
        <v>0</v>
      </c>
      <c r="V37" s="14">
        <f t="shared" si="13"/>
        <v>441612371.30000001</v>
      </c>
      <c r="W37" s="14">
        <f t="shared" si="13"/>
        <v>318741619.27999997</v>
      </c>
      <c r="X37" s="14">
        <f t="shared" si="13"/>
        <v>229282227.80000007</v>
      </c>
      <c r="Y37" s="14">
        <f t="shared" si="13"/>
        <v>0</v>
      </c>
      <c r="Z37" s="14">
        <f t="shared" si="13"/>
        <v>548023847.07999992</v>
      </c>
    </row>
    <row r="38" spans="2:26" ht="13.5" customHeight="1" x14ac:dyDescent="0.2">
      <c r="B38" s="7" t="s">
        <v>40</v>
      </c>
    </row>
  </sheetData>
  <sheetProtection algorithmName="SHA-512" hashValue="2kvF4C2SCalxiIi8UTBSc1eAYfqhIB+6lTlmxlyFY0AVCdUQAYmXjoeV/y0EgPdRqHCiHHbzwe1tfwJ1yvfXzA==" saltValue="TFLmFfm8wbfMz14yhdeVaA==" spinCount="100000" sheet="1" formatCells="0" formatColumns="0" formatRows="0" insertColumns="0" insertRows="0" insertHyperlinks="0" deleteColumns="0" deleteRows="0" sort="0" autoFilter="0" pivotTables="0"/>
  <mergeCells count="21">
    <mergeCell ref="Z1:Z3"/>
    <mergeCell ref="A9:Z9"/>
    <mergeCell ref="B10:B12"/>
    <mergeCell ref="C10:Z10"/>
    <mergeCell ref="C11:F11"/>
    <mergeCell ref="G11:J11"/>
    <mergeCell ref="K11:N11"/>
    <mergeCell ref="O11:R11"/>
    <mergeCell ref="S11:V11"/>
    <mergeCell ref="W11:Z11"/>
    <mergeCell ref="B7:Z7"/>
    <mergeCell ref="B6:Z6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BF059-D305-4AA1-839A-048C2B853A64}">
  <sheetPr codeName="Hoja3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customWidth="1"/>
    <col min="2" max="2" width="21.83203125" customWidth="1"/>
    <col min="3" max="26" width="23.33203125" customWidth="1"/>
  </cols>
  <sheetData>
    <row r="1" spans="1:44" x14ac:dyDescent="0.2">
      <c r="Z1" s="63"/>
    </row>
    <row r="2" spans="1:44" x14ac:dyDescent="0.2">
      <c r="Z2" s="63"/>
    </row>
    <row r="3" spans="1:44" x14ac:dyDescent="0.2">
      <c r="Z3" s="63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17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8.75" x14ac:dyDescent="0.2">
      <c r="A7" s="1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3.5" customHeight="1" x14ac:dyDescent="0.2"/>
    <row r="10" spans="1:44" ht="13.5" customHeight="1" x14ac:dyDescent="0.2">
      <c r="B10" s="62" t="s">
        <v>1</v>
      </c>
      <c r="C10" s="62" t="s">
        <v>30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5">
      <c r="B13" s="11" t="s">
        <v>12</v>
      </c>
      <c r="C13" s="12">
        <v>152455.95000000001</v>
      </c>
      <c r="D13" s="13">
        <v>3799489.89</v>
      </c>
      <c r="E13" s="13">
        <v>0</v>
      </c>
      <c r="F13" s="13">
        <f>+SUM(C13:E13)</f>
        <v>3951945.8400000003</v>
      </c>
      <c r="G13" s="12">
        <v>172808.39</v>
      </c>
      <c r="H13" s="13">
        <v>3403229.54</v>
      </c>
      <c r="I13" s="13">
        <v>0</v>
      </c>
      <c r="J13" s="13">
        <f>+SUM(G13:I13)</f>
        <v>3576037.93</v>
      </c>
      <c r="K13" s="12">
        <v>158443.32999999999</v>
      </c>
      <c r="L13" s="13">
        <v>4203964.9400000004</v>
      </c>
      <c r="M13" s="13">
        <v>0</v>
      </c>
      <c r="N13" s="13">
        <f>+SUM(K13:M13)</f>
        <v>4362408.2700000005</v>
      </c>
      <c r="O13" s="12">
        <v>172705.18</v>
      </c>
      <c r="P13" s="13">
        <v>3980158.05</v>
      </c>
      <c r="Q13" s="13">
        <v>0</v>
      </c>
      <c r="R13" s="13">
        <f>+SUM(O13:Q13)</f>
        <v>4152863.23</v>
      </c>
      <c r="S13" s="12">
        <v>345521.67</v>
      </c>
      <c r="T13" s="13">
        <v>6605893.7800000003</v>
      </c>
      <c r="U13" s="13">
        <v>0</v>
      </c>
      <c r="V13" s="13">
        <f>+SUM(S13:U13)</f>
        <v>6951415.4500000002</v>
      </c>
      <c r="W13" s="12">
        <v>269831.64</v>
      </c>
      <c r="X13" s="13">
        <v>5810266.2999999998</v>
      </c>
      <c r="Y13" s="13">
        <v>0</v>
      </c>
      <c r="Z13" s="13">
        <f>+SUM(W13:Y13)</f>
        <v>6080097.9399999995</v>
      </c>
    </row>
    <row r="14" spans="1:44" ht="13.5" customHeight="1" x14ac:dyDescent="0.25">
      <c r="B14" s="11" t="s">
        <v>13</v>
      </c>
      <c r="C14" s="12">
        <v>7640257.2300000004</v>
      </c>
      <c r="D14" s="13">
        <v>1560756.39</v>
      </c>
      <c r="E14" s="13">
        <v>0</v>
      </c>
      <c r="F14" s="13">
        <f t="shared" ref="F14:F21" si="0">+SUM(C14:E14)</f>
        <v>9201013.620000001</v>
      </c>
      <c r="G14" s="12">
        <v>7829790.6100000003</v>
      </c>
      <c r="H14" s="13">
        <v>204264.77</v>
      </c>
      <c r="I14" s="13">
        <v>0</v>
      </c>
      <c r="J14" s="13">
        <f t="shared" ref="J14:J21" si="1">+SUM(G14:I14)</f>
        <v>8034055.3799999999</v>
      </c>
      <c r="K14" s="12">
        <v>8079602.3499999996</v>
      </c>
      <c r="L14" s="13">
        <v>243153.81</v>
      </c>
      <c r="M14" s="13">
        <v>0</v>
      </c>
      <c r="N14" s="13">
        <f t="shared" ref="N14:N21" si="2">+SUM(K14:M14)</f>
        <v>8322756.1599999992</v>
      </c>
      <c r="O14" s="12">
        <v>5534661.1799999997</v>
      </c>
      <c r="P14" s="13">
        <v>156376.68</v>
      </c>
      <c r="Q14" s="13">
        <v>0</v>
      </c>
      <c r="R14" s="13">
        <f t="shared" ref="R14:R21" si="3">+SUM(O14:Q14)</f>
        <v>5691037.8599999994</v>
      </c>
      <c r="S14" s="12">
        <v>12863431.99</v>
      </c>
      <c r="T14" s="13">
        <v>403672.78</v>
      </c>
      <c r="U14" s="13">
        <v>0</v>
      </c>
      <c r="V14" s="13">
        <f t="shared" ref="V14:V21" si="4">+SUM(S14:U14)</f>
        <v>13267104.77</v>
      </c>
      <c r="W14" s="12">
        <v>9592007.2100000009</v>
      </c>
      <c r="X14" s="13">
        <v>332167.83</v>
      </c>
      <c r="Y14" s="13">
        <v>0</v>
      </c>
      <c r="Z14" s="13">
        <f t="shared" ref="Z14:Z21" si="5">+SUM(W14:Y14)</f>
        <v>9924175.040000001</v>
      </c>
    </row>
    <row r="15" spans="1:44" ht="13.5" customHeight="1" x14ac:dyDescent="0.25">
      <c r="B15" s="11" t="s">
        <v>14</v>
      </c>
      <c r="C15" s="12">
        <v>15769246.41</v>
      </c>
      <c r="D15" s="13">
        <v>19281127.940000001</v>
      </c>
      <c r="E15" s="13">
        <v>0</v>
      </c>
      <c r="F15" s="13">
        <f t="shared" si="0"/>
        <v>35050374.350000001</v>
      </c>
      <c r="G15" s="12">
        <v>13358205.43</v>
      </c>
      <c r="H15" s="13">
        <v>17682699.670000002</v>
      </c>
      <c r="I15" s="13">
        <v>0</v>
      </c>
      <c r="J15" s="13">
        <f t="shared" si="1"/>
        <v>31040905.100000001</v>
      </c>
      <c r="K15" s="12">
        <v>14082558.24</v>
      </c>
      <c r="L15" s="13">
        <v>18641356.739999998</v>
      </c>
      <c r="M15" s="13">
        <v>0</v>
      </c>
      <c r="N15" s="13">
        <f t="shared" si="2"/>
        <v>32723914.979999997</v>
      </c>
      <c r="O15" s="12">
        <v>15342391.220000001</v>
      </c>
      <c r="P15" s="13">
        <v>16944266.760000002</v>
      </c>
      <c r="Q15" s="13">
        <v>0</v>
      </c>
      <c r="R15" s="13">
        <f t="shared" si="3"/>
        <v>32286657.980000004</v>
      </c>
      <c r="S15" s="12">
        <v>17119030.07</v>
      </c>
      <c r="T15" s="13">
        <v>27280450.43</v>
      </c>
      <c r="U15" s="13">
        <v>0</v>
      </c>
      <c r="V15" s="13">
        <f t="shared" si="4"/>
        <v>44399480.5</v>
      </c>
      <c r="W15" s="12">
        <v>15053845.300000001</v>
      </c>
      <c r="X15" s="13">
        <v>25406526.199999999</v>
      </c>
      <c r="Y15" s="13">
        <v>0</v>
      </c>
      <c r="Z15" s="13">
        <f t="shared" si="5"/>
        <v>40460371.5</v>
      </c>
    </row>
    <row r="16" spans="1:44" ht="13.5" customHeight="1" x14ac:dyDescent="0.25">
      <c r="B16" s="11" t="s">
        <v>15</v>
      </c>
      <c r="C16" s="12">
        <v>75122958.700000003</v>
      </c>
      <c r="D16" s="13">
        <v>64435565.479999997</v>
      </c>
      <c r="E16" s="13">
        <v>0</v>
      </c>
      <c r="F16" s="13">
        <f t="shared" si="0"/>
        <v>139558524.18000001</v>
      </c>
      <c r="G16" s="12">
        <v>127573292.91</v>
      </c>
      <c r="H16" s="13">
        <v>101096758.58</v>
      </c>
      <c r="I16" s="13">
        <v>0</v>
      </c>
      <c r="J16" s="13">
        <f t="shared" si="1"/>
        <v>228670051.49000001</v>
      </c>
      <c r="K16" s="12">
        <v>131970282.98999999</v>
      </c>
      <c r="L16" s="13">
        <v>102610556.84999999</v>
      </c>
      <c r="M16" s="13">
        <v>0</v>
      </c>
      <c r="N16" s="13">
        <f t="shared" si="2"/>
        <v>234580839.83999997</v>
      </c>
      <c r="O16" s="12">
        <v>55073982.5</v>
      </c>
      <c r="P16" s="13">
        <v>45714558.420000002</v>
      </c>
      <c r="Q16" s="13">
        <v>0</v>
      </c>
      <c r="R16" s="13">
        <f t="shared" si="3"/>
        <v>100788540.92</v>
      </c>
      <c r="S16" s="12">
        <v>212831143.47999999</v>
      </c>
      <c r="T16" s="13">
        <v>206714354.19</v>
      </c>
      <c r="U16" s="13">
        <v>0</v>
      </c>
      <c r="V16" s="13">
        <f t="shared" si="4"/>
        <v>419545497.66999996</v>
      </c>
      <c r="W16" s="12">
        <v>144725848</v>
      </c>
      <c r="X16" s="13">
        <v>143913583.33000001</v>
      </c>
      <c r="Y16" s="13">
        <v>0</v>
      </c>
      <c r="Z16" s="13">
        <f t="shared" si="5"/>
        <v>288639431.33000004</v>
      </c>
    </row>
    <row r="17" spans="2:26" ht="13.5" customHeight="1" x14ac:dyDescent="0.25">
      <c r="B17" s="11" t="s">
        <v>16</v>
      </c>
      <c r="C17" s="12">
        <v>596004.85</v>
      </c>
      <c r="D17" s="13">
        <v>14176450.26</v>
      </c>
      <c r="E17" s="13">
        <v>0</v>
      </c>
      <c r="F17" s="13">
        <f t="shared" si="0"/>
        <v>14772455.109999999</v>
      </c>
      <c r="G17" s="12">
        <v>1198332.3899999999</v>
      </c>
      <c r="H17" s="13">
        <v>13264390.869999999</v>
      </c>
      <c r="I17" s="13">
        <v>0</v>
      </c>
      <c r="J17" s="13">
        <f t="shared" si="1"/>
        <v>14462723.26</v>
      </c>
      <c r="K17" s="12">
        <v>593001.77</v>
      </c>
      <c r="L17" s="13">
        <v>13563600.17</v>
      </c>
      <c r="M17" s="13">
        <v>0</v>
      </c>
      <c r="N17" s="13">
        <f t="shared" si="2"/>
        <v>14156601.939999999</v>
      </c>
      <c r="O17" s="12">
        <v>700696.71</v>
      </c>
      <c r="P17" s="13">
        <v>7775893.2000000002</v>
      </c>
      <c r="Q17" s="13">
        <v>0</v>
      </c>
      <c r="R17" s="13">
        <f t="shared" si="3"/>
        <v>8476589.9100000001</v>
      </c>
      <c r="S17" s="12">
        <v>848720.99</v>
      </c>
      <c r="T17" s="13">
        <v>30279790.34</v>
      </c>
      <c r="U17" s="13">
        <v>0</v>
      </c>
      <c r="V17" s="13">
        <f t="shared" si="4"/>
        <v>31128511.329999998</v>
      </c>
      <c r="W17" s="12">
        <v>712234.43</v>
      </c>
      <c r="X17" s="13">
        <v>18843808.539999999</v>
      </c>
      <c r="Y17" s="13">
        <v>0</v>
      </c>
      <c r="Z17" s="13">
        <f t="shared" si="5"/>
        <v>19556042.969999999</v>
      </c>
    </row>
    <row r="18" spans="2:26" ht="13.5" customHeight="1" x14ac:dyDescent="0.25">
      <c r="B18" s="11" t="s">
        <v>17</v>
      </c>
      <c r="C18" s="12">
        <v>322393.23</v>
      </c>
      <c r="D18" s="13">
        <v>1073525.6599999999</v>
      </c>
      <c r="E18" s="13">
        <v>0</v>
      </c>
      <c r="F18" s="13">
        <f t="shared" si="0"/>
        <v>1395918.89</v>
      </c>
      <c r="G18" s="12">
        <v>328505.68</v>
      </c>
      <c r="H18" s="13">
        <v>1281489.1399999999</v>
      </c>
      <c r="I18" s="13">
        <v>0</v>
      </c>
      <c r="J18" s="13">
        <f t="shared" si="1"/>
        <v>1609994.8199999998</v>
      </c>
      <c r="K18" s="12">
        <v>393343.66</v>
      </c>
      <c r="L18" s="13">
        <v>1148973.75</v>
      </c>
      <c r="M18" s="13">
        <v>0</v>
      </c>
      <c r="N18" s="13">
        <f t="shared" si="2"/>
        <v>1542317.41</v>
      </c>
      <c r="O18" s="12">
        <v>164561.28</v>
      </c>
      <c r="P18" s="13">
        <v>542598.76</v>
      </c>
      <c r="Q18" s="13">
        <v>0</v>
      </c>
      <c r="R18" s="13">
        <f t="shared" si="3"/>
        <v>707160.04</v>
      </c>
      <c r="S18" s="12">
        <v>557641.24</v>
      </c>
      <c r="T18" s="13">
        <v>2267397.42</v>
      </c>
      <c r="U18" s="13">
        <v>0</v>
      </c>
      <c r="V18" s="13">
        <f t="shared" si="4"/>
        <v>2825038.66</v>
      </c>
      <c r="W18" s="12">
        <v>540224.31999999995</v>
      </c>
      <c r="X18" s="13">
        <v>1417419.06</v>
      </c>
      <c r="Y18" s="13">
        <v>0</v>
      </c>
      <c r="Z18" s="13">
        <f t="shared" si="5"/>
        <v>1957643.38</v>
      </c>
    </row>
    <row r="19" spans="2:26" ht="13.5" customHeight="1" x14ac:dyDescent="0.25">
      <c r="B19" s="11" t="s">
        <v>18</v>
      </c>
      <c r="C19" s="12">
        <v>10529365.98</v>
      </c>
      <c r="D19" s="13">
        <v>315388.15000000002</v>
      </c>
      <c r="E19" s="13">
        <v>0</v>
      </c>
      <c r="F19" s="13">
        <f t="shared" si="0"/>
        <v>10844754.130000001</v>
      </c>
      <c r="G19" s="12">
        <v>9305001.5700000003</v>
      </c>
      <c r="H19" s="13">
        <v>290379.57</v>
      </c>
      <c r="I19" s="13">
        <v>0</v>
      </c>
      <c r="J19" s="13">
        <f t="shared" si="1"/>
        <v>9595381.1400000006</v>
      </c>
      <c r="K19" s="12">
        <v>11133996.109999999</v>
      </c>
      <c r="L19" s="13">
        <v>286393.23</v>
      </c>
      <c r="M19" s="13">
        <v>0</v>
      </c>
      <c r="N19" s="13">
        <f t="shared" si="2"/>
        <v>11420389.34</v>
      </c>
      <c r="O19" s="12">
        <v>8484782.6099999994</v>
      </c>
      <c r="P19" s="13">
        <v>276801.53999999998</v>
      </c>
      <c r="Q19" s="13">
        <v>0</v>
      </c>
      <c r="R19" s="13">
        <f t="shared" si="3"/>
        <v>8761584.1499999985</v>
      </c>
      <c r="S19" s="12">
        <v>12644541.439999999</v>
      </c>
      <c r="T19" s="13">
        <v>432505.07</v>
      </c>
      <c r="U19" s="13">
        <v>0</v>
      </c>
      <c r="V19" s="13">
        <f t="shared" si="4"/>
        <v>13077046.51</v>
      </c>
      <c r="W19" s="12">
        <v>10962765.33</v>
      </c>
      <c r="X19" s="13">
        <v>399633.44</v>
      </c>
      <c r="Y19" s="13">
        <v>0</v>
      </c>
      <c r="Z19" s="13">
        <f t="shared" si="5"/>
        <v>11362398.77</v>
      </c>
    </row>
    <row r="20" spans="2:26" ht="13.5" customHeight="1" x14ac:dyDescent="0.25">
      <c r="B20" s="11" t="s">
        <v>19</v>
      </c>
      <c r="C20" s="12">
        <v>79018308.159999996</v>
      </c>
      <c r="D20" s="13">
        <v>39609298.719999999</v>
      </c>
      <c r="E20" s="13">
        <v>0</v>
      </c>
      <c r="F20" s="13">
        <f t="shared" si="0"/>
        <v>118627606.88</v>
      </c>
      <c r="G20" s="12">
        <v>72755235.780000001</v>
      </c>
      <c r="H20" s="13">
        <v>36754604.759999998</v>
      </c>
      <c r="I20" s="13">
        <v>0</v>
      </c>
      <c r="J20" s="13">
        <f t="shared" si="1"/>
        <v>109509840.53999999</v>
      </c>
      <c r="K20" s="12">
        <v>80653134.200000003</v>
      </c>
      <c r="L20" s="13">
        <v>41559585.539999999</v>
      </c>
      <c r="M20" s="13">
        <v>0</v>
      </c>
      <c r="N20" s="13">
        <f t="shared" si="2"/>
        <v>122212719.74000001</v>
      </c>
      <c r="O20" s="12">
        <v>71190505.540000007</v>
      </c>
      <c r="P20" s="13">
        <v>37680061.509999998</v>
      </c>
      <c r="Q20" s="13">
        <v>0</v>
      </c>
      <c r="R20" s="13">
        <f t="shared" si="3"/>
        <v>108870567.05000001</v>
      </c>
      <c r="S20" s="12">
        <v>89349686.930000007</v>
      </c>
      <c r="T20" s="13">
        <v>60211491.649999999</v>
      </c>
      <c r="U20" s="13">
        <v>0</v>
      </c>
      <c r="V20" s="13">
        <f t="shared" si="4"/>
        <v>149561178.58000001</v>
      </c>
      <c r="W20" s="12">
        <v>81587539.090000004</v>
      </c>
      <c r="X20" s="13">
        <v>55706976.109999999</v>
      </c>
      <c r="Y20" s="13">
        <v>0</v>
      </c>
      <c r="Z20" s="13">
        <f t="shared" si="5"/>
        <v>137294515.19999999</v>
      </c>
    </row>
    <row r="21" spans="2:26" ht="13.5" customHeight="1" x14ac:dyDescent="0.25">
      <c r="B21" s="11" t="s">
        <v>20</v>
      </c>
      <c r="C21" s="12">
        <v>13478055.470000001</v>
      </c>
      <c r="D21" s="13">
        <v>500509.46</v>
      </c>
      <c r="E21" s="13">
        <v>0</v>
      </c>
      <c r="F21" s="13">
        <f t="shared" si="0"/>
        <v>13978564.930000002</v>
      </c>
      <c r="G21" s="12">
        <v>11900541.890000001</v>
      </c>
      <c r="H21" s="13">
        <v>327555.24</v>
      </c>
      <c r="I21" s="13">
        <v>0</v>
      </c>
      <c r="J21" s="13">
        <f t="shared" si="1"/>
        <v>12228097.130000001</v>
      </c>
      <c r="K21" s="12">
        <v>10965068.76</v>
      </c>
      <c r="L21" s="13">
        <v>459756.88</v>
      </c>
      <c r="M21" s="13">
        <v>0</v>
      </c>
      <c r="N21" s="13">
        <f t="shared" si="2"/>
        <v>11424825.640000001</v>
      </c>
      <c r="O21" s="12">
        <v>10571828.18</v>
      </c>
      <c r="P21" s="13">
        <v>393675.78</v>
      </c>
      <c r="Q21" s="13">
        <v>0</v>
      </c>
      <c r="R21" s="13">
        <f t="shared" si="3"/>
        <v>10965503.959999999</v>
      </c>
      <c r="S21" s="12">
        <v>16861752.239999998</v>
      </c>
      <c r="T21" s="13">
        <v>670933.12</v>
      </c>
      <c r="U21" s="13">
        <v>0</v>
      </c>
      <c r="V21" s="13">
        <f t="shared" si="4"/>
        <v>17532685.359999999</v>
      </c>
      <c r="W21" s="12">
        <v>13721483.99</v>
      </c>
      <c r="X21" s="13">
        <v>552988.11</v>
      </c>
      <c r="Y21" s="13">
        <v>0</v>
      </c>
      <c r="Z21" s="13">
        <f t="shared" si="5"/>
        <v>14274472.1</v>
      </c>
    </row>
    <row r="22" spans="2:26" s="16" customFormat="1" ht="13.5" customHeight="1" x14ac:dyDescent="0.25">
      <c r="B22" s="15" t="s">
        <v>11</v>
      </c>
      <c r="C22" s="19">
        <f t="shared" ref="C22:Z22" si="6">SUM(C13:C21)</f>
        <v>202629045.97999999</v>
      </c>
      <c r="D22" s="19">
        <f t="shared" si="6"/>
        <v>144752111.95000002</v>
      </c>
      <c r="E22" s="19">
        <f t="shared" si="6"/>
        <v>0</v>
      </c>
      <c r="F22" s="19">
        <f t="shared" si="6"/>
        <v>347381157.93000001</v>
      </c>
      <c r="G22" s="19">
        <f t="shared" si="6"/>
        <v>244421714.64999998</v>
      </c>
      <c r="H22" s="19">
        <f t="shared" si="6"/>
        <v>174305372.13999999</v>
      </c>
      <c r="I22" s="19">
        <f t="shared" si="6"/>
        <v>0</v>
      </c>
      <c r="J22" s="19">
        <f t="shared" si="6"/>
        <v>418727086.78999996</v>
      </c>
      <c r="K22" s="19">
        <f t="shared" si="6"/>
        <v>258029431.40999997</v>
      </c>
      <c r="L22" s="19">
        <f t="shared" si="6"/>
        <v>182717341.90999997</v>
      </c>
      <c r="M22" s="19">
        <f t="shared" si="6"/>
        <v>0</v>
      </c>
      <c r="N22" s="19">
        <f t="shared" si="6"/>
        <v>440746773.31999999</v>
      </c>
      <c r="O22" s="19">
        <f t="shared" si="6"/>
        <v>167236114.40000001</v>
      </c>
      <c r="P22" s="19">
        <f t="shared" si="6"/>
        <v>113464390.70000002</v>
      </c>
      <c r="Q22" s="19">
        <f t="shared" si="6"/>
        <v>0</v>
      </c>
      <c r="R22" s="19">
        <f t="shared" si="6"/>
        <v>280700505.09999996</v>
      </c>
      <c r="S22" s="19">
        <f t="shared" si="6"/>
        <v>363421470.05000001</v>
      </c>
      <c r="T22" s="19">
        <f t="shared" si="6"/>
        <v>334866488.77999997</v>
      </c>
      <c r="U22" s="19">
        <f t="shared" si="6"/>
        <v>0</v>
      </c>
      <c r="V22" s="19">
        <f t="shared" si="6"/>
        <v>698287958.83000004</v>
      </c>
      <c r="W22" s="19">
        <f t="shared" si="6"/>
        <v>277165779.31</v>
      </c>
      <c r="X22" s="19">
        <f t="shared" si="6"/>
        <v>252383368.92000002</v>
      </c>
      <c r="Y22" s="19">
        <f t="shared" si="6"/>
        <v>0</v>
      </c>
      <c r="Z22" s="19">
        <f t="shared" si="6"/>
        <v>529549148.23000008</v>
      </c>
    </row>
    <row r="23" spans="2:26" ht="13.5" customHeight="1" x14ac:dyDescent="0.2">
      <c r="B23" s="7" t="s">
        <v>40</v>
      </c>
    </row>
    <row r="24" spans="2:26" ht="13.5" customHeight="1" x14ac:dyDescent="0.2"/>
    <row r="25" spans="2:26" ht="13.5" customHeight="1" x14ac:dyDescent="0.2">
      <c r="B25" s="62" t="s">
        <v>1</v>
      </c>
      <c r="C25" s="62" t="s">
        <v>30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3.5" customHeight="1" x14ac:dyDescent="0.25">
      <c r="B28" s="11" t="s">
        <v>12</v>
      </c>
      <c r="C28" s="12">
        <v>326613.27</v>
      </c>
      <c r="D28" s="13">
        <v>6545238.0599999996</v>
      </c>
      <c r="E28" s="13">
        <v>0</v>
      </c>
      <c r="F28" s="13">
        <f>+SUM(C28:E28)</f>
        <v>6871851.3300000001</v>
      </c>
      <c r="G28" s="12">
        <v>440531.93</v>
      </c>
      <c r="H28" s="13">
        <v>6157603.04</v>
      </c>
      <c r="I28" s="13">
        <v>0</v>
      </c>
      <c r="J28" s="13">
        <f>+SUM(G28:I28)</f>
        <v>6598134.9699999997</v>
      </c>
      <c r="K28" s="12">
        <v>328294.17</v>
      </c>
      <c r="L28" s="13">
        <v>5799264.7999999998</v>
      </c>
      <c r="M28" s="13">
        <v>0</v>
      </c>
      <c r="N28" s="13">
        <f>+SUM(K28:M28)</f>
        <v>6127558.9699999997</v>
      </c>
      <c r="O28" s="12">
        <v>438161.06</v>
      </c>
      <c r="P28" s="13">
        <v>6767530.5800000001</v>
      </c>
      <c r="Q28" s="13">
        <v>0</v>
      </c>
      <c r="R28" s="13">
        <f>+SUM(O28:Q28)</f>
        <v>7205691.6399999997</v>
      </c>
      <c r="S28" s="12">
        <v>388040.78</v>
      </c>
      <c r="T28" s="13">
        <v>5565858.4000000004</v>
      </c>
      <c r="U28" s="13">
        <v>0</v>
      </c>
      <c r="V28" s="13">
        <f>+SUM(S28:U28)</f>
        <v>5953899.1800000006</v>
      </c>
      <c r="W28" s="12">
        <v>473727.72</v>
      </c>
      <c r="X28" s="13">
        <v>8070549.1399999997</v>
      </c>
      <c r="Y28" s="13">
        <v>0</v>
      </c>
      <c r="Z28" s="13">
        <f>+SUM(W28:Y28)</f>
        <v>8544276.8599999994</v>
      </c>
    </row>
    <row r="29" spans="2:26" ht="13.5" customHeight="1" x14ac:dyDescent="0.25">
      <c r="B29" s="11" t="s">
        <v>13</v>
      </c>
      <c r="C29" s="12">
        <v>10493339.6</v>
      </c>
      <c r="D29" s="13">
        <v>286238.76</v>
      </c>
      <c r="E29" s="13">
        <v>0</v>
      </c>
      <c r="F29" s="13">
        <f t="shared" ref="F29:F36" si="7">+SUM(C29:E29)</f>
        <v>10779578.359999999</v>
      </c>
      <c r="G29" s="12">
        <v>11796041.619999999</v>
      </c>
      <c r="H29" s="13">
        <v>373820.88</v>
      </c>
      <c r="I29" s="13">
        <v>0</v>
      </c>
      <c r="J29" s="13">
        <f t="shared" ref="J29:J36" si="8">+SUM(G29:I29)</f>
        <v>12169862.5</v>
      </c>
      <c r="K29" s="12">
        <v>10448731.640000001</v>
      </c>
      <c r="L29" s="13">
        <v>279593.14</v>
      </c>
      <c r="M29" s="13">
        <v>0</v>
      </c>
      <c r="N29" s="13">
        <f t="shared" ref="N29:N36" si="9">+SUM(K29:M29)</f>
        <v>10728324.780000001</v>
      </c>
      <c r="O29" s="12">
        <v>9488885.5700000003</v>
      </c>
      <c r="P29" s="13">
        <v>349403.03</v>
      </c>
      <c r="Q29" s="13">
        <v>0</v>
      </c>
      <c r="R29" s="13">
        <f t="shared" ref="R29:R36" si="10">+SUM(O29:Q29)</f>
        <v>9838288.5999999996</v>
      </c>
      <c r="S29" s="12">
        <v>9494307.8800000008</v>
      </c>
      <c r="T29" s="13">
        <v>357707.99</v>
      </c>
      <c r="U29" s="13">
        <v>0</v>
      </c>
      <c r="V29" s="13">
        <f t="shared" ref="V29:V36" si="11">+SUM(S29:U29)</f>
        <v>9852015.870000001</v>
      </c>
      <c r="W29" s="12">
        <v>10772326.98</v>
      </c>
      <c r="X29" s="13">
        <v>375719.51</v>
      </c>
      <c r="Y29" s="13">
        <v>0</v>
      </c>
      <c r="Z29" s="13">
        <f t="shared" ref="Z29:Z36" si="12">+SUM(W29:Y29)</f>
        <v>11148046.49</v>
      </c>
    </row>
    <row r="30" spans="2:26" ht="13.5" customHeight="1" x14ac:dyDescent="0.25">
      <c r="B30" s="11" t="s">
        <v>14</v>
      </c>
      <c r="C30" s="12">
        <v>18233034.16</v>
      </c>
      <c r="D30" s="13">
        <v>29056268.449999999</v>
      </c>
      <c r="E30" s="13">
        <v>0</v>
      </c>
      <c r="F30" s="13">
        <f t="shared" si="7"/>
        <v>47289302.609999999</v>
      </c>
      <c r="G30" s="12">
        <v>20693282.850000001</v>
      </c>
      <c r="H30" s="13">
        <v>30105624.920000002</v>
      </c>
      <c r="I30" s="13">
        <v>0</v>
      </c>
      <c r="J30" s="13">
        <f t="shared" si="8"/>
        <v>50798907.770000003</v>
      </c>
      <c r="K30" s="12">
        <v>16135664.65</v>
      </c>
      <c r="L30" s="13">
        <v>26455992.23</v>
      </c>
      <c r="M30" s="13">
        <v>0</v>
      </c>
      <c r="N30" s="13">
        <f t="shared" si="9"/>
        <v>42591656.880000003</v>
      </c>
      <c r="O30" s="12">
        <v>17164095.850000001</v>
      </c>
      <c r="P30" s="13">
        <v>27882399.18</v>
      </c>
      <c r="Q30" s="13">
        <v>0</v>
      </c>
      <c r="R30" s="13">
        <f t="shared" si="10"/>
        <v>45046495.030000001</v>
      </c>
      <c r="S30" s="12">
        <v>15893958.16</v>
      </c>
      <c r="T30" s="13">
        <v>25991347.859999999</v>
      </c>
      <c r="U30" s="13">
        <v>0</v>
      </c>
      <c r="V30" s="13">
        <f t="shared" si="11"/>
        <v>41885306.019999996</v>
      </c>
      <c r="W30" s="12">
        <v>19099679.239999998</v>
      </c>
      <c r="X30" s="13">
        <v>28473863.539999999</v>
      </c>
      <c r="Y30" s="13">
        <v>0</v>
      </c>
      <c r="Z30" s="13">
        <f t="shared" si="12"/>
        <v>47573542.780000001</v>
      </c>
    </row>
    <row r="31" spans="2:26" ht="13.5" customHeight="1" x14ac:dyDescent="0.25">
      <c r="B31" s="11" t="s">
        <v>15</v>
      </c>
      <c r="C31" s="12">
        <v>162974094.33000001</v>
      </c>
      <c r="D31" s="13">
        <v>160766079.13</v>
      </c>
      <c r="E31" s="13">
        <v>0</v>
      </c>
      <c r="F31" s="13">
        <f t="shared" si="7"/>
        <v>323740173.46000004</v>
      </c>
      <c r="G31" s="12">
        <v>157785990.53999999</v>
      </c>
      <c r="H31" s="13">
        <v>156844687.00999999</v>
      </c>
      <c r="I31" s="13">
        <v>0</v>
      </c>
      <c r="J31" s="13">
        <f t="shared" si="8"/>
        <v>314630677.54999995</v>
      </c>
      <c r="K31" s="12">
        <v>149300730.19999999</v>
      </c>
      <c r="L31" s="13">
        <v>147158729.44</v>
      </c>
      <c r="M31" s="13">
        <v>0</v>
      </c>
      <c r="N31" s="13">
        <f t="shared" si="9"/>
        <v>296459459.63999999</v>
      </c>
      <c r="O31" s="12">
        <v>154832229.16999999</v>
      </c>
      <c r="P31" s="13">
        <v>150023569</v>
      </c>
      <c r="Q31" s="13">
        <v>0</v>
      </c>
      <c r="R31" s="13">
        <f t="shared" si="10"/>
        <v>304855798.16999996</v>
      </c>
      <c r="S31" s="12">
        <v>146443635.03999999</v>
      </c>
      <c r="T31" s="13">
        <v>146590779.24000001</v>
      </c>
      <c r="U31" s="13">
        <v>0</v>
      </c>
      <c r="V31" s="13">
        <f t="shared" si="11"/>
        <v>293034414.27999997</v>
      </c>
      <c r="W31" s="12">
        <v>254795138.27000001</v>
      </c>
      <c r="X31" s="13">
        <v>249276843.59999999</v>
      </c>
      <c r="Y31" s="13">
        <v>0</v>
      </c>
      <c r="Z31" s="13">
        <f t="shared" si="12"/>
        <v>504071981.87</v>
      </c>
    </row>
    <row r="32" spans="2:26" ht="13.5" customHeight="1" x14ac:dyDescent="0.25">
      <c r="B32" s="11" t="s">
        <v>16</v>
      </c>
      <c r="C32" s="12">
        <v>836190.45</v>
      </c>
      <c r="D32" s="13">
        <v>21012389.420000002</v>
      </c>
      <c r="E32" s="13">
        <v>0</v>
      </c>
      <c r="F32" s="13">
        <f t="shared" si="7"/>
        <v>21848579.870000001</v>
      </c>
      <c r="G32" s="12">
        <v>868790.44</v>
      </c>
      <c r="H32" s="13">
        <v>24237467.390000001</v>
      </c>
      <c r="I32" s="13">
        <v>0</v>
      </c>
      <c r="J32" s="13">
        <f t="shared" si="8"/>
        <v>25106257.830000002</v>
      </c>
      <c r="K32" s="12">
        <v>874536.66</v>
      </c>
      <c r="L32" s="13">
        <v>21051578.48</v>
      </c>
      <c r="M32" s="13">
        <v>0</v>
      </c>
      <c r="N32" s="13">
        <f t="shared" si="9"/>
        <v>21926115.140000001</v>
      </c>
      <c r="O32" s="12">
        <v>1177722.58</v>
      </c>
      <c r="P32" s="13">
        <v>23435301.739999998</v>
      </c>
      <c r="Q32" s="13">
        <v>0</v>
      </c>
      <c r="R32" s="13">
        <f t="shared" si="10"/>
        <v>24613024.32</v>
      </c>
      <c r="S32" s="12">
        <v>954202.96</v>
      </c>
      <c r="T32" s="13">
        <v>22233973.289999999</v>
      </c>
      <c r="U32" s="13">
        <v>0</v>
      </c>
      <c r="V32" s="13">
        <f t="shared" si="11"/>
        <v>23188176.25</v>
      </c>
      <c r="W32" s="12">
        <v>1363369.16</v>
      </c>
      <c r="X32" s="13">
        <v>22956660</v>
      </c>
      <c r="Y32" s="13">
        <v>0</v>
      </c>
      <c r="Z32" s="13">
        <f t="shared" si="12"/>
        <v>24320029.16</v>
      </c>
    </row>
    <row r="33" spans="2:26" ht="13.5" customHeight="1" x14ac:dyDescent="0.25">
      <c r="B33" s="11" t="s">
        <v>17</v>
      </c>
      <c r="C33" s="12">
        <v>459402.69</v>
      </c>
      <c r="D33" s="13">
        <v>1509255.62</v>
      </c>
      <c r="E33" s="13">
        <v>0</v>
      </c>
      <c r="F33" s="13">
        <f t="shared" si="7"/>
        <v>1968658.31</v>
      </c>
      <c r="G33" s="12">
        <v>390828.21</v>
      </c>
      <c r="H33" s="13">
        <v>1687322.13</v>
      </c>
      <c r="I33" s="13">
        <v>0</v>
      </c>
      <c r="J33" s="13">
        <f t="shared" si="8"/>
        <v>2078150.3399999999</v>
      </c>
      <c r="K33" s="12">
        <v>587664.96</v>
      </c>
      <c r="L33" s="13">
        <v>1254662.45</v>
      </c>
      <c r="M33" s="13">
        <v>0</v>
      </c>
      <c r="N33" s="13">
        <f t="shared" si="9"/>
        <v>1842327.41</v>
      </c>
      <c r="O33" s="12">
        <v>624058.36</v>
      </c>
      <c r="P33" s="13">
        <v>1901553.63</v>
      </c>
      <c r="Q33" s="13">
        <v>0</v>
      </c>
      <c r="R33" s="13">
        <f t="shared" si="10"/>
        <v>2525611.9899999998</v>
      </c>
      <c r="S33" s="12">
        <v>537520.78</v>
      </c>
      <c r="T33" s="13">
        <v>1541953.4</v>
      </c>
      <c r="U33" s="13">
        <v>0</v>
      </c>
      <c r="V33" s="13">
        <f t="shared" si="11"/>
        <v>2079474.18</v>
      </c>
      <c r="W33" s="12">
        <v>484692.35</v>
      </c>
      <c r="X33" s="13">
        <v>1609284.23</v>
      </c>
      <c r="Y33" s="13">
        <v>0</v>
      </c>
      <c r="Z33" s="13">
        <f t="shared" si="12"/>
        <v>2093976.58</v>
      </c>
    </row>
    <row r="34" spans="2:26" ht="13.5" customHeight="1" x14ac:dyDescent="0.25">
      <c r="B34" s="11" t="s">
        <v>18</v>
      </c>
      <c r="C34" s="12">
        <v>12596335.24</v>
      </c>
      <c r="D34" s="13">
        <v>580650.30000000005</v>
      </c>
      <c r="E34" s="13">
        <v>0</v>
      </c>
      <c r="F34" s="13">
        <f t="shared" si="7"/>
        <v>13176985.540000001</v>
      </c>
      <c r="G34" s="12">
        <v>12834725.550000001</v>
      </c>
      <c r="H34" s="13">
        <v>692098.65</v>
      </c>
      <c r="I34" s="13">
        <v>0</v>
      </c>
      <c r="J34" s="13">
        <f t="shared" si="8"/>
        <v>13526824.200000001</v>
      </c>
      <c r="K34" s="12">
        <v>10300478.619999999</v>
      </c>
      <c r="L34" s="13">
        <v>427397.92</v>
      </c>
      <c r="M34" s="13">
        <v>0</v>
      </c>
      <c r="N34" s="13">
        <f t="shared" si="9"/>
        <v>10727876.539999999</v>
      </c>
      <c r="O34" s="12">
        <v>13581239.369999999</v>
      </c>
      <c r="P34" s="13">
        <v>766575.09</v>
      </c>
      <c r="Q34" s="13">
        <v>0</v>
      </c>
      <c r="R34" s="13">
        <f t="shared" si="10"/>
        <v>14347814.459999999</v>
      </c>
      <c r="S34" s="12">
        <v>11735947.92</v>
      </c>
      <c r="T34" s="13">
        <v>677642.76</v>
      </c>
      <c r="U34" s="13">
        <v>0</v>
      </c>
      <c r="V34" s="13">
        <f t="shared" si="11"/>
        <v>12413590.68</v>
      </c>
      <c r="W34" s="12">
        <v>12465012.18</v>
      </c>
      <c r="X34" s="13">
        <v>732946.87</v>
      </c>
      <c r="Y34" s="13">
        <v>0</v>
      </c>
      <c r="Z34" s="13">
        <f t="shared" si="12"/>
        <v>13197959.049999999</v>
      </c>
    </row>
    <row r="35" spans="2:26" ht="13.5" customHeight="1" x14ac:dyDescent="0.25">
      <c r="B35" s="11" t="s">
        <v>19</v>
      </c>
      <c r="C35" s="12">
        <v>97593958.219999999</v>
      </c>
      <c r="D35" s="13">
        <v>63504080.369999997</v>
      </c>
      <c r="E35" s="13">
        <v>0</v>
      </c>
      <c r="F35" s="13">
        <f t="shared" si="7"/>
        <v>161098038.59</v>
      </c>
      <c r="G35" s="12">
        <v>97177954.310000002</v>
      </c>
      <c r="H35" s="13">
        <v>66777018.68</v>
      </c>
      <c r="I35" s="13">
        <v>0</v>
      </c>
      <c r="J35" s="13">
        <f t="shared" si="8"/>
        <v>163954972.99000001</v>
      </c>
      <c r="K35" s="12">
        <v>81913088.859999999</v>
      </c>
      <c r="L35" s="13">
        <v>56750018.640000001</v>
      </c>
      <c r="M35" s="13">
        <v>0</v>
      </c>
      <c r="N35" s="13">
        <f t="shared" si="9"/>
        <v>138663107.5</v>
      </c>
      <c r="O35" s="12">
        <v>90822973.310000002</v>
      </c>
      <c r="P35" s="13">
        <v>62719183.25</v>
      </c>
      <c r="Q35" s="13">
        <v>0</v>
      </c>
      <c r="R35" s="13">
        <f t="shared" si="10"/>
        <v>153542156.56</v>
      </c>
      <c r="S35" s="12">
        <v>87908179.989999995</v>
      </c>
      <c r="T35" s="13">
        <v>63204297.329999998</v>
      </c>
      <c r="U35" s="13">
        <v>0</v>
      </c>
      <c r="V35" s="13">
        <f t="shared" si="11"/>
        <v>151112477.31999999</v>
      </c>
      <c r="W35" s="12">
        <v>86289785.060000002</v>
      </c>
      <c r="X35" s="13">
        <v>60945677.689999998</v>
      </c>
      <c r="Y35" s="13">
        <v>0</v>
      </c>
      <c r="Z35" s="13">
        <f t="shared" si="12"/>
        <v>147235462.75</v>
      </c>
    </row>
    <row r="36" spans="2:26" ht="13.5" customHeight="1" x14ac:dyDescent="0.25">
      <c r="B36" s="11" t="s">
        <v>20</v>
      </c>
      <c r="C36" s="12">
        <v>14462972.630000001</v>
      </c>
      <c r="D36" s="13">
        <v>737581.2</v>
      </c>
      <c r="E36" s="13">
        <v>0</v>
      </c>
      <c r="F36" s="13">
        <f t="shared" si="7"/>
        <v>15200553.83</v>
      </c>
      <c r="G36" s="12">
        <v>14078828.23</v>
      </c>
      <c r="H36" s="13">
        <v>629180.31000000006</v>
      </c>
      <c r="I36" s="13">
        <v>0</v>
      </c>
      <c r="J36" s="13">
        <f t="shared" si="8"/>
        <v>14708008.540000001</v>
      </c>
      <c r="K36" s="12">
        <v>12194494.26</v>
      </c>
      <c r="L36" s="13">
        <v>475677.99</v>
      </c>
      <c r="M36" s="13">
        <v>0</v>
      </c>
      <c r="N36" s="13">
        <f t="shared" si="9"/>
        <v>12670172.25</v>
      </c>
      <c r="O36" s="12">
        <v>14886592.51</v>
      </c>
      <c r="P36" s="13">
        <v>863373.09</v>
      </c>
      <c r="Q36" s="13">
        <v>0</v>
      </c>
      <c r="R36" s="13">
        <f t="shared" si="10"/>
        <v>15749965.6</v>
      </c>
      <c r="S36" s="12">
        <v>13021316.119999999</v>
      </c>
      <c r="T36" s="13">
        <v>764547.74</v>
      </c>
      <c r="U36" s="13">
        <v>0</v>
      </c>
      <c r="V36" s="13">
        <f t="shared" si="11"/>
        <v>13785863.859999999</v>
      </c>
      <c r="W36" s="12">
        <v>16563861.439999999</v>
      </c>
      <c r="X36" s="13">
        <v>837682.91</v>
      </c>
      <c r="Y36" s="13">
        <v>0</v>
      </c>
      <c r="Z36" s="13">
        <f t="shared" si="12"/>
        <v>17401544.349999998</v>
      </c>
    </row>
    <row r="37" spans="2:26" s="16" customFormat="1" ht="12.75" customHeight="1" x14ac:dyDescent="0.25">
      <c r="B37" s="15" t="s">
        <v>11</v>
      </c>
      <c r="C37" s="19">
        <f t="shared" ref="C37:Z37" si="13">SUM(C28:C36)</f>
        <v>317975940.59000003</v>
      </c>
      <c r="D37" s="19">
        <f t="shared" si="13"/>
        <v>283997781.31</v>
      </c>
      <c r="E37" s="19">
        <f t="shared" si="13"/>
        <v>0</v>
      </c>
      <c r="F37" s="19">
        <f t="shared" si="13"/>
        <v>601973721.9000001</v>
      </c>
      <c r="G37" s="19">
        <f t="shared" si="13"/>
        <v>316066973.68000007</v>
      </c>
      <c r="H37" s="19">
        <f t="shared" si="13"/>
        <v>287504823.00999999</v>
      </c>
      <c r="I37" s="19">
        <f t="shared" si="13"/>
        <v>0</v>
      </c>
      <c r="J37" s="19">
        <f t="shared" si="13"/>
        <v>603571796.68999982</v>
      </c>
      <c r="K37" s="19">
        <f t="shared" si="13"/>
        <v>282083684.01999998</v>
      </c>
      <c r="L37" s="19">
        <f t="shared" si="13"/>
        <v>259652915.08999997</v>
      </c>
      <c r="M37" s="19">
        <f t="shared" si="13"/>
        <v>0</v>
      </c>
      <c r="N37" s="19">
        <f t="shared" si="13"/>
        <v>541736599.11000001</v>
      </c>
      <c r="O37" s="19">
        <f t="shared" si="13"/>
        <v>303015957.77999997</v>
      </c>
      <c r="P37" s="19">
        <f t="shared" si="13"/>
        <v>274708888.58999997</v>
      </c>
      <c r="Q37" s="19">
        <f t="shared" si="13"/>
        <v>0</v>
      </c>
      <c r="R37" s="19">
        <f t="shared" si="13"/>
        <v>577724846.37</v>
      </c>
      <c r="S37" s="19">
        <f t="shared" si="13"/>
        <v>286377109.63</v>
      </c>
      <c r="T37" s="19">
        <f t="shared" si="13"/>
        <v>266928108.00999999</v>
      </c>
      <c r="U37" s="19">
        <f t="shared" si="13"/>
        <v>0</v>
      </c>
      <c r="V37" s="19">
        <f t="shared" si="13"/>
        <v>553305217.63999999</v>
      </c>
      <c r="W37" s="19">
        <f t="shared" si="13"/>
        <v>402307592.4000001</v>
      </c>
      <c r="X37" s="19">
        <f t="shared" si="13"/>
        <v>373279227.49000001</v>
      </c>
      <c r="Y37" s="19">
        <f t="shared" si="13"/>
        <v>0</v>
      </c>
      <c r="Z37" s="19">
        <f t="shared" si="13"/>
        <v>775586819.88999999</v>
      </c>
    </row>
    <row r="38" spans="2:26" ht="13.5" customHeight="1" x14ac:dyDescent="0.2">
      <c r="B38" s="7" t="s">
        <v>40</v>
      </c>
    </row>
  </sheetData>
  <sheetProtection algorithmName="SHA-512" hashValue="2ErWw+2K4FgQ+aBKevbW4Z4dWS8dPOaa7oEtjDPUxmXHvB+iXJdl3kxnW9lmYnb6OIhE1E8RXTKASBczqU1Hbw==" saltValue="hzo3Ep79vst2YFpEr0fAKw==" spinCount="100000" sheet="1" formatCells="0" formatColumns="0" formatRows="0" insertColumns="0" insertRows="0" insertHyperlinks="0" deleteColumns="0" deleteRows="0" sort="0" autoFilter="0" pivotTables="0"/>
  <mergeCells count="20">
    <mergeCell ref="Z1:Z3"/>
    <mergeCell ref="B10:B12"/>
    <mergeCell ref="C10:Z10"/>
    <mergeCell ref="C11:F11"/>
    <mergeCell ref="G11:J11"/>
    <mergeCell ref="K11:N11"/>
    <mergeCell ref="O11:R11"/>
    <mergeCell ref="S11:V11"/>
    <mergeCell ref="W11:Z11"/>
    <mergeCell ref="B6:Z6"/>
    <mergeCell ref="B7:Z7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19955-C008-44B5-9534-16F4584D3704}">
  <sheetPr codeName="Hoja4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customWidth="1"/>
    <col min="2" max="2" width="21.83203125" customWidth="1"/>
    <col min="3" max="26" width="23.33203125" customWidth="1"/>
  </cols>
  <sheetData>
    <row r="1" spans="1:44" x14ac:dyDescent="0.2">
      <c r="Z1" s="63"/>
    </row>
    <row r="2" spans="1:44" x14ac:dyDescent="0.2">
      <c r="Z2" s="63"/>
    </row>
    <row r="3" spans="1:44" x14ac:dyDescent="0.2">
      <c r="Z3" s="63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17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8.75" x14ac:dyDescent="0.2">
      <c r="A7" s="1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3.5" customHeight="1" x14ac:dyDescent="0.2">
      <c r="B10" s="62" t="s">
        <v>1</v>
      </c>
      <c r="C10" s="62" t="s">
        <v>31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5">
      <c r="B13" s="11" t="s">
        <v>12</v>
      </c>
      <c r="C13" s="12">
        <v>423490.67</v>
      </c>
      <c r="D13" s="13">
        <v>6063962.6100000003</v>
      </c>
      <c r="E13" s="13">
        <v>0</v>
      </c>
      <c r="F13" s="13">
        <f>+SUM(C13:E13)</f>
        <v>6487453.2800000003</v>
      </c>
      <c r="G13" s="12">
        <v>374200.08</v>
      </c>
      <c r="H13" s="13">
        <v>5348602.8899999997</v>
      </c>
      <c r="I13" s="13">
        <v>0</v>
      </c>
      <c r="J13" s="13">
        <f>+SUM(G13:I13)</f>
        <v>5722802.9699999997</v>
      </c>
      <c r="K13" s="12">
        <v>349078.86</v>
      </c>
      <c r="L13" s="13">
        <v>5840457.8499999996</v>
      </c>
      <c r="M13" s="13">
        <v>0</v>
      </c>
      <c r="N13" s="13">
        <f>+SUM(K13:M13)</f>
        <v>6189536.71</v>
      </c>
      <c r="O13" s="12">
        <v>496291.78</v>
      </c>
      <c r="P13" s="13">
        <v>6588938.79</v>
      </c>
      <c r="Q13" s="13">
        <v>0</v>
      </c>
      <c r="R13" s="13">
        <f>+SUM(O13:Q13)</f>
        <v>7085230.5700000003</v>
      </c>
      <c r="S13" s="12">
        <v>609992.82999999996</v>
      </c>
      <c r="T13" s="13">
        <v>6149172.96</v>
      </c>
      <c r="U13" s="13">
        <v>0</v>
      </c>
      <c r="V13" s="13">
        <f>+SUM(S13:U13)</f>
        <v>6759165.79</v>
      </c>
      <c r="W13" s="12">
        <v>529375.35</v>
      </c>
      <c r="X13" s="13">
        <v>9065263.8399999999</v>
      </c>
      <c r="Y13" s="13">
        <v>0</v>
      </c>
      <c r="Z13" s="13">
        <f>+SUM(W13:Y13)</f>
        <v>9594639.1899999995</v>
      </c>
    </row>
    <row r="14" spans="1:44" ht="13.5" customHeight="1" x14ac:dyDescent="0.25">
      <c r="B14" s="11" t="s">
        <v>13</v>
      </c>
      <c r="C14" s="12">
        <v>9203099.1699999999</v>
      </c>
      <c r="D14" s="13">
        <v>334763.82</v>
      </c>
      <c r="E14" s="13">
        <v>0</v>
      </c>
      <c r="F14" s="13">
        <f t="shared" ref="F14:F21" si="0">+SUM(C14:E14)</f>
        <v>9537862.9900000002</v>
      </c>
      <c r="G14" s="12">
        <v>9208422.3599999994</v>
      </c>
      <c r="H14" s="13">
        <v>262526</v>
      </c>
      <c r="I14" s="13">
        <v>0</v>
      </c>
      <c r="J14" s="13">
        <f t="shared" ref="J14:J21" si="1">+SUM(G14:I14)</f>
        <v>9470948.3599999994</v>
      </c>
      <c r="K14" s="12">
        <v>8772009.5399999991</v>
      </c>
      <c r="L14" s="13">
        <v>843924.44</v>
      </c>
      <c r="M14" s="13">
        <v>0</v>
      </c>
      <c r="N14" s="13">
        <f t="shared" ref="N14:N21" si="2">+SUM(K14:M14)</f>
        <v>9615933.9799999986</v>
      </c>
      <c r="O14" s="12">
        <v>10125276.43</v>
      </c>
      <c r="P14" s="13">
        <v>336026.96</v>
      </c>
      <c r="Q14" s="13">
        <v>0</v>
      </c>
      <c r="R14" s="13">
        <f t="shared" ref="R14:R21" si="3">+SUM(O14:Q14)</f>
        <v>10461303.390000001</v>
      </c>
      <c r="S14" s="12">
        <v>10918385.050000001</v>
      </c>
      <c r="T14" s="13">
        <v>346879.7</v>
      </c>
      <c r="U14" s="13">
        <v>0</v>
      </c>
      <c r="V14" s="13">
        <f t="shared" ref="V14:V21" si="4">+SUM(S14:U14)</f>
        <v>11265264.75</v>
      </c>
      <c r="W14" s="12">
        <v>11134843.01</v>
      </c>
      <c r="X14" s="13">
        <v>350827.51</v>
      </c>
      <c r="Y14" s="13">
        <v>0</v>
      </c>
      <c r="Z14" s="13">
        <f t="shared" ref="Z14:Z21" si="5">+SUM(W14:Y14)</f>
        <v>11485670.52</v>
      </c>
    </row>
    <row r="15" spans="1:44" ht="13.5" customHeight="1" x14ac:dyDescent="0.25">
      <c r="B15" s="11" t="s">
        <v>14</v>
      </c>
      <c r="C15" s="12">
        <v>16484021.68</v>
      </c>
      <c r="D15" s="13">
        <v>26049277.449999999</v>
      </c>
      <c r="E15" s="13">
        <v>0</v>
      </c>
      <c r="F15" s="13">
        <f t="shared" si="0"/>
        <v>42533299.129999995</v>
      </c>
      <c r="G15" s="12">
        <v>16670286.49</v>
      </c>
      <c r="H15" s="13">
        <v>25126453.030000001</v>
      </c>
      <c r="I15" s="13">
        <v>0</v>
      </c>
      <c r="J15" s="13">
        <f t="shared" si="1"/>
        <v>41796739.520000003</v>
      </c>
      <c r="K15" s="12">
        <v>17094244.309999999</v>
      </c>
      <c r="L15" s="13">
        <v>26302002.530000001</v>
      </c>
      <c r="M15" s="13">
        <v>0</v>
      </c>
      <c r="N15" s="13">
        <f t="shared" si="2"/>
        <v>43396246.840000004</v>
      </c>
      <c r="O15" s="12">
        <v>18153397.300000001</v>
      </c>
      <c r="P15" s="13">
        <v>28059474</v>
      </c>
      <c r="Q15" s="13">
        <v>0</v>
      </c>
      <c r="R15" s="13">
        <f t="shared" si="3"/>
        <v>46212871.299999997</v>
      </c>
      <c r="S15" s="12">
        <v>17799958.800000001</v>
      </c>
      <c r="T15" s="13">
        <v>28836254.75</v>
      </c>
      <c r="U15" s="13">
        <v>0</v>
      </c>
      <c r="V15" s="13">
        <f t="shared" si="4"/>
        <v>46636213.549999997</v>
      </c>
      <c r="W15" s="12">
        <v>19983470.399999999</v>
      </c>
      <c r="X15" s="13">
        <v>30534268.239999998</v>
      </c>
      <c r="Y15" s="13">
        <v>0</v>
      </c>
      <c r="Z15" s="13">
        <f t="shared" si="5"/>
        <v>50517738.640000001</v>
      </c>
    </row>
    <row r="16" spans="1:44" ht="13.5" customHeight="1" x14ac:dyDescent="0.25">
      <c r="B16" s="11" t="s">
        <v>15</v>
      </c>
      <c r="C16" s="12">
        <v>64124385.329999998</v>
      </c>
      <c r="D16" s="13">
        <v>70580122.310000002</v>
      </c>
      <c r="E16" s="13">
        <v>0</v>
      </c>
      <c r="F16" s="13">
        <f t="shared" si="0"/>
        <v>134704507.63999999</v>
      </c>
      <c r="G16" s="12">
        <v>151894897.34999999</v>
      </c>
      <c r="H16" s="13">
        <v>148282772.03</v>
      </c>
      <c r="I16" s="13">
        <v>0</v>
      </c>
      <c r="J16" s="13">
        <f t="shared" si="1"/>
        <v>300177669.38</v>
      </c>
      <c r="K16" s="12">
        <v>148829337.31999999</v>
      </c>
      <c r="L16" s="13">
        <v>148780613.44</v>
      </c>
      <c r="M16" s="13">
        <v>0</v>
      </c>
      <c r="N16" s="13">
        <f t="shared" si="2"/>
        <v>297609950.75999999</v>
      </c>
      <c r="O16" s="12">
        <v>153045938.58000001</v>
      </c>
      <c r="P16" s="13">
        <v>155697364.31</v>
      </c>
      <c r="Q16" s="13">
        <v>0</v>
      </c>
      <c r="R16" s="13">
        <f t="shared" si="3"/>
        <v>308743302.88999999</v>
      </c>
      <c r="S16" s="12">
        <v>92630084.620000005</v>
      </c>
      <c r="T16" s="13">
        <v>165206934.06</v>
      </c>
      <c r="U16" s="13">
        <v>0</v>
      </c>
      <c r="V16" s="13">
        <f t="shared" si="4"/>
        <v>257837018.68000001</v>
      </c>
      <c r="W16" s="12">
        <v>178491142.5</v>
      </c>
      <c r="X16" s="13">
        <v>176300121.38</v>
      </c>
      <c r="Y16" s="13">
        <v>0</v>
      </c>
      <c r="Z16" s="13">
        <f t="shared" si="5"/>
        <v>354791263.88</v>
      </c>
    </row>
    <row r="17" spans="2:26" ht="13.5" customHeight="1" x14ac:dyDescent="0.25">
      <c r="B17" s="11" t="s">
        <v>16</v>
      </c>
      <c r="C17" s="12">
        <v>1241599.93</v>
      </c>
      <c r="D17" s="13">
        <v>22623810.010000002</v>
      </c>
      <c r="E17" s="13">
        <v>0</v>
      </c>
      <c r="F17" s="13">
        <f t="shared" si="0"/>
        <v>23865409.940000001</v>
      </c>
      <c r="G17" s="12">
        <v>455951.5</v>
      </c>
      <c r="H17" s="13">
        <v>8049785.3700000001</v>
      </c>
      <c r="I17" s="13">
        <v>0</v>
      </c>
      <c r="J17" s="13">
        <f t="shared" si="1"/>
        <v>8505736.870000001</v>
      </c>
      <c r="K17" s="12">
        <v>959887.37</v>
      </c>
      <c r="L17" s="13">
        <v>31242990.300000001</v>
      </c>
      <c r="M17" s="13">
        <v>0</v>
      </c>
      <c r="N17" s="13">
        <f t="shared" si="2"/>
        <v>32202877.670000002</v>
      </c>
      <c r="O17" s="12">
        <v>697838.4</v>
      </c>
      <c r="P17" s="13">
        <v>19973806.309999999</v>
      </c>
      <c r="Q17" s="13">
        <v>0</v>
      </c>
      <c r="R17" s="13">
        <f t="shared" si="3"/>
        <v>20671644.709999997</v>
      </c>
      <c r="S17" s="12">
        <v>964607.84</v>
      </c>
      <c r="T17" s="13">
        <v>11276638.25</v>
      </c>
      <c r="U17" s="13">
        <v>0</v>
      </c>
      <c r="V17" s="13">
        <f t="shared" si="4"/>
        <v>12241246.09</v>
      </c>
      <c r="W17" s="12">
        <v>1182443.76</v>
      </c>
      <c r="X17" s="13">
        <v>25776114.760000002</v>
      </c>
      <c r="Y17" s="13">
        <v>0</v>
      </c>
      <c r="Z17" s="13">
        <f t="shared" si="5"/>
        <v>26958558.520000003</v>
      </c>
    </row>
    <row r="18" spans="2:26" ht="13.5" customHeight="1" x14ac:dyDescent="0.25">
      <c r="B18" s="11" t="s">
        <v>17</v>
      </c>
      <c r="C18" s="12">
        <v>367800.97</v>
      </c>
      <c r="D18" s="13">
        <v>1531062.21</v>
      </c>
      <c r="E18" s="13">
        <v>0</v>
      </c>
      <c r="F18" s="13">
        <f t="shared" si="0"/>
        <v>1898863.18</v>
      </c>
      <c r="G18" s="12">
        <v>215593.12</v>
      </c>
      <c r="H18" s="13">
        <v>1192931.69</v>
      </c>
      <c r="I18" s="13">
        <v>0</v>
      </c>
      <c r="J18" s="13">
        <f t="shared" si="1"/>
        <v>1408524.81</v>
      </c>
      <c r="K18" s="12">
        <v>537430.93999999994</v>
      </c>
      <c r="L18" s="13">
        <v>1123766.23</v>
      </c>
      <c r="M18" s="13">
        <v>0</v>
      </c>
      <c r="N18" s="13">
        <f t="shared" si="2"/>
        <v>1661197.17</v>
      </c>
      <c r="O18" s="12">
        <v>469647.26</v>
      </c>
      <c r="P18" s="13">
        <v>1728782.15</v>
      </c>
      <c r="Q18" s="13">
        <v>0</v>
      </c>
      <c r="R18" s="13">
        <f t="shared" si="3"/>
        <v>2198429.41</v>
      </c>
      <c r="S18" s="12">
        <v>460325.48</v>
      </c>
      <c r="T18" s="13">
        <v>1519126.23</v>
      </c>
      <c r="U18" s="13">
        <v>0</v>
      </c>
      <c r="V18" s="13">
        <f t="shared" si="4"/>
        <v>1979451.71</v>
      </c>
      <c r="W18" s="12">
        <v>384868.71</v>
      </c>
      <c r="X18" s="13">
        <v>1754238.91</v>
      </c>
      <c r="Y18" s="13">
        <v>0</v>
      </c>
      <c r="Z18" s="13">
        <f t="shared" si="5"/>
        <v>2139107.62</v>
      </c>
    </row>
    <row r="19" spans="2:26" ht="13.5" customHeight="1" x14ac:dyDescent="0.25">
      <c r="B19" s="11" t="s">
        <v>18</v>
      </c>
      <c r="C19" s="12">
        <v>12776378.890000001</v>
      </c>
      <c r="D19" s="13">
        <v>721727.65</v>
      </c>
      <c r="E19" s="13">
        <v>0</v>
      </c>
      <c r="F19" s="13">
        <f t="shared" si="0"/>
        <v>13498106.540000001</v>
      </c>
      <c r="G19" s="12">
        <v>9595662.1999999993</v>
      </c>
      <c r="H19" s="13">
        <v>356591.67</v>
      </c>
      <c r="I19" s="13">
        <v>0</v>
      </c>
      <c r="J19" s="13">
        <f t="shared" si="1"/>
        <v>9952253.8699999992</v>
      </c>
      <c r="K19" s="12">
        <v>9981211.1400000006</v>
      </c>
      <c r="L19" s="13">
        <v>517704.14</v>
      </c>
      <c r="M19" s="13">
        <v>0</v>
      </c>
      <c r="N19" s="13">
        <f t="shared" si="2"/>
        <v>10498915.280000001</v>
      </c>
      <c r="O19" s="12">
        <v>11614322.16</v>
      </c>
      <c r="P19" s="13">
        <v>568260.15</v>
      </c>
      <c r="Q19" s="13">
        <v>0</v>
      </c>
      <c r="R19" s="13">
        <f t="shared" si="3"/>
        <v>12182582.310000001</v>
      </c>
      <c r="S19" s="12">
        <v>10234158.710000001</v>
      </c>
      <c r="T19" s="13">
        <v>529821.88</v>
      </c>
      <c r="U19" s="13">
        <v>0</v>
      </c>
      <c r="V19" s="13">
        <f t="shared" si="4"/>
        <v>10763980.590000002</v>
      </c>
      <c r="W19" s="12">
        <v>11212513.4</v>
      </c>
      <c r="X19" s="13">
        <v>558680.81000000006</v>
      </c>
      <c r="Y19" s="13">
        <v>0</v>
      </c>
      <c r="Z19" s="13">
        <f t="shared" si="5"/>
        <v>11771194.210000001</v>
      </c>
    </row>
    <row r="20" spans="2:26" ht="13.5" customHeight="1" x14ac:dyDescent="0.25">
      <c r="B20" s="11" t="s">
        <v>19</v>
      </c>
      <c r="C20" s="12">
        <v>89399559.890000001</v>
      </c>
      <c r="D20" s="13">
        <v>61853741.439999998</v>
      </c>
      <c r="E20" s="13">
        <v>0</v>
      </c>
      <c r="F20" s="13">
        <f t="shared" si="0"/>
        <v>151253301.32999998</v>
      </c>
      <c r="G20" s="12">
        <v>80815712.650000006</v>
      </c>
      <c r="H20" s="13">
        <v>59290460.630000003</v>
      </c>
      <c r="I20" s="13">
        <v>0</v>
      </c>
      <c r="J20" s="13">
        <f t="shared" si="1"/>
        <v>140106173.28</v>
      </c>
      <c r="K20" s="12">
        <v>87238150.349999994</v>
      </c>
      <c r="L20" s="13">
        <v>60839887.189999998</v>
      </c>
      <c r="M20" s="13">
        <v>0</v>
      </c>
      <c r="N20" s="13">
        <f t="shared" si="2"/>
        <v>148078037.53999999</v>
      </c>
      <c r="O20" s="12">
        <v>94790666.409999996</v>
      </c>
      <c r="P20" s="13">
        <v>65223773.990000002</v>
      </c>
      <c r="Q20" s="13">
        <v>0</v>
      </c>
      <c r="R20" s="13">
        <f t="shared" si="3"/>
        <v>160014440.40000001</v>
      </c>
      <c r="S20" s="12">
        <v>164741709.06</v>
      </c>
      <c r="T20" s="13">
        <v>63791920.539999999</v>
      </c>
      <c r="U20" s="13">
        <v>0</v>
      </c>
      <c r="V20" s="13">
        <f t="shared" si="4"/>
        <v>228533629.59999999</v>
      </c>
      <c r="W20" s="12">
        <v>93406334.109999999</v>
      </c>
      <c r="X20" s="13">
        <v>64455108.149999999</v>
      </c>
      <c r="Y20" s="13">
        <v>0</v>
      </c>
      <c r="Z20" s="13">
        <f t="shared" si="5"/>
        <v>157861442.25999999</v>
      </c>
    </row>
    <row r="21" spans="2:26" ht="13.5" customHeight="1" x14ac:dyDescent="0.25">
      <c r="B21" s="11" t="s">
        <v>20</v>
      </c>
      <c r="C21" s="12">
        <v>12330528.76</v>
      </c>
      <c r="D21" s="13">
        <v>663553.97</v>
      </c>
      <c r="E21" s="13">
        <v>0</v>
      </c>
      <c r="F21" s="13">
        <f t="shared" si="0"/>
        <v>12994082.73</v>
      </c>
      <c r="G21" s="12">
        <v>12653132.99</v>
      </c>
      <c r="H21" s="13">
        <v>617006.72</v>
      </c>
      <c r="I21" s="13">
        <v>0</v>
      </c>
      <c r="J21" s="13">
        <f t="shared" si="1"/>
        <v>13270139.710000001</v>
      </c>
      <c r="K21" s="12">
        <v>13299073.23</v>
      </c>
      <c r="L21" s="13">
        <v>737282.7</v>
      </c>
      <c r="M21" s="13">
        <v>0</v>
      </c>
      <c r="N21" s="13">
        <f t="shared" si="2"/>
        <v>14036355.93</v>
      </c>
      <c r="O21" s="12">
        <v>15140674.09</v>
      </c>
      <c r="P21" s="13">
        <v>957309.07</v>
      </c>
      <c r="Q21" s="13">
        <v>0</v>
      </c>
      <c r="R21" s="13">
        <f t="shared" si="3"/>
        <v>16097983.16</v>
      </c>
      <c r="S21" s="12">
        <v>15507036.34</v>
      </c>
      <c r="T21" s="13">
        <v>797504.91</v>
      </c>
      <c r="U21" s="13">
        <v>0</v>
      </c>
      <c r="V21" s="13">
        <f t="shared" si="4"/>
        <v>16304541.25</v>
      </c>
      <c r="W21" s="12">
        <v>15003690.699999999</v>
      </c>
      <c r="X21" s="13">
        <v>850427.63</v>
      </c>
      <c r="Y21" s="13">
        <v>0</v>
      </c>
      <c r="Z21" s="13">
        <f t="shared" si="5"/>
        <v>15854118.33</v>
      </c>
    </row>
    <row r="22" spans="2:26" ht="13.5" customHeight="1" x14ac:dyDescent="0.25">
      <c r="B22" s="15" t="s">
        <v>11</v>
      </c>
      <c r="C22" s="14">
        <f t="shared" ref="C22:Z22" si="6">SUM(C13:C21)</f>
        <v>206350865.28999999</v>
      </c>
      <c r="D22" s="14">
        <f t="shared" si="6"/>
        <v>190422021.47</v>
      </c>
      <c r="E22" s="14">
        <f t="shared" si="6"/>
        <v>0</v>
      </c>
      <c r="F22" s="14">
        <f t="shared" si="6"/>
        <v>396772886.75999999</v>
      </c>
      <c r="G22" s="14">
        <f t="shared" si="6"/>
        <v>281883858.74000001</v>
      </c>
      <c r="H22" s="14">
        <f t="shared" si="6"/>
        <v>248527130.02999997</v>
      </c>
      <c r="I22" s="14">
        <f t="shared" si="6"/>
        <v>0</v>
      </c>
      <c r="J22" s="14">
        <f t="shared" si="6"/>
        <v>530410988.77000004</v>
      </c>
      <c r="K22" s="14">
        <f t="shared" si="6"/>
        <v>287060423.06000006</v>
      </c>
      <c r="L22" s="14">
        <f t="shared" si="6"/>
        <v>276228628.81999999</v>
      </c>
      <c r="M22" s="14">
        <f t="shared" si="6"/>
        <v>0</v>
      </c>
      <c r="N22" s="14">
        <f t="shared" si="6"/>
        <v>563289051.87999988</v>
      </c>
      <c r="O22" s="14">
        <f t="shared" si="6"/>
        <v>304534052.40999997</v>
      </c>
      <c r="P22" s="14">
        <f t="shared" si="6"/>
        <v>279133735.73000002</v>
      </c>
      <c r="Q22" s="14">
        <f t="shared" si="6"/>
        <v>0</v>
      </c>
      <c r="R22" s="14">
        <f t="shared" si="6"/>
        <v>583667788.13999999</v>
      </c>
      <c r="S22" s="14">
        <f t="shared" si="6"/>
        <v>313866258.72999996</v>
      </c>
      <c r="T22" s="14">
        <f t="shared" si="6"/>
        <v>278454253.28000003</v>
      </c>
      <c r="U22" s="14">
        <f t="shared" si="6"/>
        <v>0</v>
      </c>
      <c r="V22" s="14">
        <f t="shared" si="6"/>
        <v>592320512.00999987</v>
      </c>
      <c r="W22" s="14">
        <f t="shared" si="6"/>
        <v>331328681.94</v>
      </c>
      <c r="X22" s="14">
        <f t="shared" si="6"/>
        <v>309645051.22999996</v>
      </c>
      <c r="Y22" s="14">
        <f t="shared" si="6"/>
        <v>0</v>
      </c>
      <c r="Z22" s="14">
        <f t="shared" si="6"/>
        <v>640973733.16999996</v>
      </c>
    </row>
    <row r="23" spans="2:26" ht="13.5" customHeight="1" x14ac:dyDescent="0.2">
      <c r="B23" s="7" t="s">
        <v>40</v>
      </c>
    </row>
    <row r="24" spans="2:26" ht="13.5" customHeight="1" x14ac:dyDescent="0.2"/>
    <row r="25" spans="2:26" ht="13.5" customHeight="1" x14ac:dyDescent="0.2">
      <c r="B25" s="62" t="s">
        <v>1</v>
      </c>
      <c r="C25" s="62" t="s">
        <v>31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3.5" customHeight="1" x14ac:dyDescent="0.25">
      <c r="B28" s="11" t="s">
        <v>12</v>
      </c>
      <c r="C28" s="12">
        <v>743518.91</v>
      </c>
      <c r="D28" s="13">
        <v>7917414.5</v>
      </c>
      <c r="E28" s="13">
        <v>0</v>
      </c>
      <c r="F28" s="13">
        <f>+SUM(C28:E28)</f>
        <v>8660933.4100000001</v>
      </c>
      <c r="G28" s="12">
        <v>625599.77</v>
      </c>
      <c r="H28" s="13">
        <v>7538824.6799999997</v>
      </c>
      <c r="I28" s="13">
        <v>0</v>
      </c>
      <c r="J28" s="13">
        <f>+SUM(G28:I28)</f>
        <v>8164424.4499999993</v>
      </c>
      <c r="K28" s="12">
        <v>521315.13</v>
      </c>
      <c r="L28" s="13">
        <v>7316957.9199999999</v>
      </c>
      <c r="M28" s="13">
        <v>0</v>
      </c>
      <c r="N28" s="13">
        <f>+SUM(K28:M28)</f>
        <v>7838273.0499999998</v>
      </c>
      <c r="O28" s="12">
        <v>631495.56999999995</v>
      </c>
      <c r="P28" s="13">
        <v>8500554.0199999996</v>
      </c>
      <c r="Q28" s="13">
        <v>0</v>
      </c>
      <c r="R28" s="13">
        <f>+SUM(O28:Q28)</f>
        <v>9132049.5899999999</v>
      </c>
      <c r="S28" s="12">
        <v>945038.03</v>
      </c>
      <c r="T28" s="13">
        <v>8712080.7799999993</v>
      </c>
      <c r="U28" s="13">
        <v>0</v>
      </c>
      <c r="V28" s="13">
        <f>+SUM(S28:U28)</f>
        <v>9657118.8099999987</v>
      </c>
      <c r="W28" s="12">
        <v>850502.1</v>
      </c>
      <c r="X28" s="13">
        <v>7511080.1900000004</v>
      </c>
      <c r="Y28" s="13">
        <v>0</v>
      </c>
      <c r="Z28" s="13">
        <f>+SUM(W28:Y28)</f>
        <v>8361582.29</v>
      </c>
    </row>
    <row r="29" spans="2:26" ht="13.5" customHeight="1" x14ac:dyDescent="0.25">
      <c r="B29" s="11" t="s">
        <v>13</v>
      </c>
      <c r="C29" s="12">
        <v>12418313.050000001</v>
      </c>
      <c r="D29" s="13">
        <v>430152.5</v>
      </c>
      <c r="E29" s="13">
        <v>0</v>
      </c>
      <c r="F29" s="13">
        <f t="shared" ref="F29:F36" si="7">+SUM(C29:E29)</f>
        <v>12848465.550000001</v>
      </c>
      <c r="G29" s="12">
        <v>13973706.41</v>
      </c>
      <c r="H29" s="13">
        <v>448547.43</v>
      </c>
      <c r="I29" s="13">
        <v>0</v>
      </c>
      <c r="J29" s="13">
        <f t="shared" ref="J29:J36" si="8">+SUM(G29:I29)</f>
        <v>14422253.84</v>
      </c>
      <c r="K29" s="12">
        <v>11697717.52</v>
      </c>
      <c r="L29" s="13">
        <v>456258.17</v>
      </c>
      <c r="M29" s="13">
        <v>0</v>
      </c>
      <c r="N29" s="13">
        <f t="shared" ref="N29:N36" si="9">+SUM(K29:M29)</f>
        <v>12153975.689999999</v>
      </c>
      <c r="O29" s="12">
        <v>12336979.15</v>
      </c>
      <c r="P29" s="13">
        <v>462245.88</v>
      </c>
      <c r="Q29" s="13">
        <v>0</v>
      </c>
      <c r="R29" s="13">
        <f t="shared" ref="R29:R36" si="10">+SUM(O29:Q29)</f>
        <v>12799225.030000001</v>
      </c>
      <c r="S29" s="12">
        <v>12006286.310000001</v>
      </c>
      <c r="T29" s="13">
        <v>457510.33</v>
      </c>
      <c r="U29" s="13">
        <v>0</v>
      </c>
      <c r="V29" s="13">
        <f t="shared" ref="V29:V36" si="11">+SUM(S29:U29)</f>
        <v>12463796.640000001</v>
      </c>
      <c r="W29" s="12">
        <v>12792033.529999999</v>
      </c>
      <c r="X29" s="13">
        <v>587800.76</v>
      </c>
      <c r="Y29" s="13">
        <v>0</v>
      </c>
      <c r="Z29" s="13">
        <f t="shared" ref="Z29:Z36" si="12">+SUM(W29:Y29)</f>
        <v>13379834.289999999</v>
      </c>
    </row>
    <row r="30" spans="2:26" ht="13.5" customHeight="1" x14ac:dyDescent="0.25">
      <c r="B30" s="11" t="s">
        <v>14</v>
      </c>
      <c r="C30" s="12">
        <v>20767284.050000001</v>
      </c>
      <c r="D30" s="13">
        <v>32592977.960000001</v>
      </c>
      <c r="E30" s="13">
        <v>0</v>
      </c>
      <c r="F30" s="13">
        <f t="shared" si="7"/>
        <v>53360262.010000005</v>
      </c>
      <c r="G30" s="12">
        <v>20732395.719999999</v>
      </c>
      <c r="H30" s="13">
        <v>32599975.579999998</v>
      </c>
      <c r="I30" s="13">
        <v>0</v>
      </c>
      <c r="J30" s="13">
        <f t="shared" si="8"/>
        <v>53332371.299999997</v>
      </c>
      <c r="K30" s="12">
        <v>19546514.399999999</v>
      </c>
      <c r="L30" s="13">
        <v>30061348.25</v>
      </c>
      <c r="M30" s="13">
        <v>0</v>
      </c>
      <c r="N30" s="13">
        <f t="shared" si="9"/>
        <v>49607862.649999999</v>
      </c>
      <c r="O30" s="12">
        <v>20081350.48</v>
      </c>
      <c r="P30" s="13">
        <v>31373307.629999999</v>
      </c>
      <c r="Q30" s="13">
        <v>0</v>
      </c>
      <c r="R30" s="13">
        <f t="shared" si="10"/>
        <v>51454658.109999999</v>
      </c>
      <c r="S30" s="12">
        <v>20026041.32</v>
      </c>
      <c r="T30" s="13">
        <v>30781589.809999999</v>
      </c>
      <c r="U30" s="13">
        <v>0</v>
      </c>
      <c r="V30" s="13">
        <f t="shared" si="11"/>
        <v>50807631.129999995</v>
      </c>
      <c r="W30" s="12">
        <v>20923266.489999998</v>
      </c>
      <c r="X30" s="13">
        <v>32607139.670000002</v>
      </c>
      <c r="Y30" s="13">
        <v>0</v>
      </c>
      <c r="Z30" s="13">
        <f t="shared" si="12"/>
        <v>53530406.159999996</v>
      </c>
    </row>
    <row r="31" spans="2:26" ht="13.5" customHeight="1" x14ac:dyDescent="0.25">
      <c r="B31" s="11" t="s">
        <v>15</v>
      </c>
      <c r="C31" s="12">
        <v>176586195.44</v>
      </c>
      <c r="D31" s="13">
        <v>176118403.75</v>
      </c>
      <c r="E31" s="13">
        <v>0</v>
      </c>
      <c r="F31" s="13">
        <f t="shared" si="7"/>
        <v>352704599.19</v>
      </c>
      <c r="G31" s="12">
        <v>173788981.91999999</v>
      </c>
      <c r="H31" s="13">
        <v>172439148.09</v>
      </c>
      <c r="I31" s="13">
        <v>0</v>
      </c>
      <c r="J31" s="13">
        <f t="shared" si="8"/>
        <v>346228130.00999999</v>
      </c>
      <c r="K31" s="12">
        <v>170026095.11000001</v>
      </c>
      <c r="L31" s="13">
        <v>167773919.99000001</v>
      </c>
      <c r="M31" s="13">
        <v>0</v>
      </c>
      <c r="N31" s="13">
        <f t="shared" si="9"/>
        <v>337800015.10000002</v>
      </c>
      <c r="O31" s="12">
        <v>174862536.84999999</v>
      </c>
      <c r="P31" s="13">
        <v>174186641.75999999</v>
      </c>
      <c r="Q31" s="13">
        <v>0</v>
      </c>
      <c r="R31" s="13">
        <f t="shared" si="10"/>
        <v>349049178.61000001</v>
      </c>
      <c r="S31" s="12">
        <v>175496298.11000001</v>
      </c>
      <c r="T31" s="13">
        <v>171797985.81</v>
      </c>
      <c r="U31" s="13">
        <v>0</v>
      </c>
      <c r="V31" s="13">
        <f t="shared" si="11"/>
        <v>347294283.92000002</v>
      </c>
      <c r="W31" s="12">
        <v>187542682</v>
      </c>
      <c r="X31" s="13">
        <v>185124630.02000001</v>
      </c>
      <c r="Y31" s="13">
        <v>0</v>
      </c>
      <c r="Z31" s="13">
        <f t="shared" si="12"/>
        <v>372667312.01999998</v>
      </c>
    </row>
    <row r="32" spans="2:26" ht="13.5" customHeight="1" x14ac:dyDescent="0.25">
      <c r="B32" s="11" t="s">
        <v>16</v>
      </c>
      <c r="C32" s="12">
        <v>1160271.78</v>
      </c>
      <c r="D32" s="13">
        <v>24192158.989999998</v>
      </c>
      <c r="E32" s="13">
        <v>0</v>
      </c>
      <c r="F32" s="13">
        <f t="shared" si="7"/>
        <v>25352430.77</v>
      </c>
      <c r="G32" s="12">
        <v>1065739.8600000001</v>
      </c>
      <c r="H32" s="13">
        <v>23386547.629999999</v>
      </c>
      <c r="I32" s="13">
        <v>0</v>
      </c>
      <c r="J32" s="13">
        <f t="shared" si="8"/>
        <v>24452287.489999998</v>
      </c>
      <c r="K32" s="12">
        <v>1471472.22</v>
      </c>
      <c r="L32" s="13">
        <v>22786296.109999999</v>
      </c>
      <c r="M32" s="13">
        <v>0</v>
      </c>
      <c r="N32" s="13">
        <f t="shared" si="9"/>
        <v>24257768.329999998</v>
      </c>
      <c r="O32" s="12">
        <v>1526074.15</v>
      </c>
      <c r="P32" s="13">
        <v>23617867.359999999</v>
      </c>
      <c r="Q32" s="13">
        <v>0</v>
      </c>
      <c r="R32" s="13">
        <f t="shared" si="10"/>
        <v>25143941.509999998</v>
      </c>
      <c r="S32" s="12">
        <v>669052.15</v>
      </c>
      <c r="T32" s="13">
        <v>23612440.760000002</v>
      </c>
      <c r="U32" s="13">
        <v>0</v>
      </c>
      <c r="V32" s="13">
        <f t="shared" si="11"/>
        <v>24281492.91</v>
      </c>
      <c r="W32" s="12">
        <v>1742945.52</v>
      </c>
      <c r="X32" s="13">
        <v>24693973.190000001</v>
      </c>
      <c r="Y32" s="13">
        <v>0</v>
      </c>
      <c r="Z32" s="13">
        <f t="shared" si="12"/>
        <v>26436918.710000001</v>
      </c>
    </row>
    <row r="33" spans="2:26" ht="13.5" customHeight="1" x14ac:dyDescent="0.25">
      <c r="B33" s="11" t="s">
        <v>17</v>
      </c>
      <c r="C33" s="12">
        <v>534393.31000000006</v>
      </c>
      <c r="D33" s="13">
        <v>2033050.33</v>
      </c>
      <c r="E33" s="13">
        <v>0</v>
      </c>
      <c r="F33" s="13">
        <f t="shared" si="7"/>
        <v>2567443.64</v>
      </c>
      <c r="G33" s="12">
        <v>452936.05</v>
      </c>
      <c r="H33" s="13">
        <v>1821865.64</v>
      </c>
      <c r="I33" s="13">
        <v>0</v>
      </c>
      <c r="J33" s="13">
        <f t="shared" si="8"/>
        <v>2274801.69</v>
      </c>
      <c r="K33" s="12">
        <v>495159.68</v>
      </c>
      <c r="L33" s="13">
        <v>1781686.58</v>
      </c>
      <c r="M33" s="13">
        <v>0</v>
      </c>
      <c r="N33" s="13">
        <f t="shared" si="9"/>
        <v>2276846.2600000002</v>
      </c>
      <c r="O33" s="12">
        <v>490130.65</v>
      </c>
      <c r="P33" s="13">
        <v>1764664.51</v>
      </c>
      <c r="Q33" s="13">
        <v>0</v>
      </c>
      <c r="R33" s="13">
        <f t="shared" si="10"/>
        <v>2254795.16</v>
      </c>
      <c r="S33" s="12">
        <v>517541.31</v>
      </c>
      <c r="T33" s="13">
        <v>1749843.68</v>
      </c>
      <c r="U33" s="13">
        <v>0</v>
      </c>
      <c r="V33" s="13">
        <f t="shared" si="11"/>
        <v>2267384.9899999998</v>
      </c>
      <c r="W33" s="12">
        <v>404910.04</v>
      </c>
      <c r="X33" s="13">
        <v>2060454.28</v>
      </c>
      <c r="Y33" s="13">
        <v>0</v>
      </c>
      <c r="Z33" s="13">
        <f t="shared" si="12"/>
        <v>2465364.3199999998</v>
      </c>
    </row>
    <row r="34" spans="2:26" ht="13.5" customHeight="1" x14ac:dyDescent="0.25">
      <c r="B34" s="11" t="s">
        <v>18</v>
      </c>
      <c r="C34" s="12">
        <v>12297417.220000001</v>
      </c>
      <c r="D34" s="13">
        <v>664712.22</v>
      </c>
      <c r="E34" s="13">
        <v>0</v>
      </c>
      <c r="F34" s="13">
        <f t="shared" si="7"/>
        <v>12962129.440000001</v>
      </c>
      <c r="G34" s="12">
        <v>12974163.77</v>
      </c>
      <c r="H34" s="13">
        <v>739684.12</v>
      </c>
      <c r="I34" s="13">
        <v>0</v>
      </c>
      <c r="J34" s="13">
        <f t="shared" si="8"/>
        <v>13713847.889999999</v>
      </c>
      <c r="K34" s="12">
        <v>12535863.74</v>
      </c>
      <c r="L34" s="13">
        <v>673130.67</v>
      </c>
      <c r="M34" s="13">
        <v>0</v>
      </c>
      <c r="N34" s="13">
        <f t="shared" si="9"/>
        <v>13208994.41</v>
      </c>
      <c r="O34" s="12">
        <v>12054788.65</v>
      </c>
      <c r="P34" s="13">
        <v>701883.6</v>
      </c>
      <c r="Q34" s="13">
        <v>0</v>
      </c>
      <c r="R34" s="13">
        <f t="shared" si="10"/>
        <v>12756672.25</v>
      </c>
      <c r="S34" s="12">
        <v>12008160.619999999</v>
      </c>
      <c r="T34" s="13">
        <v>652839.25</v>
      </c>
      <c r="U34" s="13">
        <v>0</v>
      </c>
      <c r="V34" s="13">
        <f t="shared" si="11"/>
        <v>12660999.869999999</v>
      </c>
      <c r="W34" s="12">
        <v>12378776.5</v>
      </c>
      <c r="X34" s="13">
        <v>749656.2</v>
      </c>
      <c r="Y34" s="13">
        <v>0</v>
      </c>
      <c r="Z34" s="13">
        <f t="shared" si="12"/>
        <v>13128432.699999999</v>
      </c>
    </row>
    <row r="35" spans="2:26" ht="13.5" customHeight="1" x14ac:dyDescent="0.25">
      <c r="B35" s="11" t="s">
        <v>19</v>
      </c>
      <c r="C35" s="12">
        <v>114527748.12</v>
      </c>
      <c r="D35" s="13">
        <v>78881440.930000007</v>
      </c>
      <c r="E35" s="13">
        <v>0</v>
      </c>
      <c r="F35" s="13">
        <f t="shared" si="7"/>
        <v>193409189.05000001</v>
      </c>
      <c r="G35" s="12">
        <v>111169994.44</v>
      </c>
      <c r="H35" s="13">
        <v>73990973.219999999</v>
      </c>
      <c r="I35" s="13">
        <v>0</v>
      </c>
      <c r="J35" s="13">
        <f t="shared" si="8"/>
        <v>185160967.66</v>
      </c>
      <c r="K35" s="12">
        <v>96571623.129999995</v>
      </c>
      <c r="L35" s="13">
        <v>68035684.680000007</v>
      </c>
      <c r="M35" s="13">
        <v>0</v>
      </c>
      <c r="N35" s="13">
        <f t="shared" si="9"/>
        <v>164607307.81</v>
      </c>
      <c r="O35" s="12">
        <v>111382523.18000001</v>
      </c>
      <c r="P35" s="13">
        <v>75345731.629999995</v>
      </c>
      <c r="Q35" s="13">
        <v>0</v>
      </c>
      <c r="R35" s="13">
        <f t="shared" si="10"/>
        <v>186728254.81</v>
      </c>
      <c r="S35" s="12">
        <v>99574753.299999997</v>
      </c>
      <c r="T35" s="13">
        <v>67601488.069999993</v>
      </c>
      <c r="U35" s="13">
        <v>0</v>
      </c>
      <c r="V35" s="13">
        <f t="shared" si="11"/>
        <v>167176241.37</v>
      </c>
      <c r="W35" s="12">
        <v>104254858.92</v>
      </c>
      <c r="X35" s="13">
        <v>72222254.560000002</v>
      </c>
      <c r="Y35" s="13">
        <v>0</v>
      </c>
      <c r="Z35" s="13">
        <f t="shared" si="12"/>
        <v>176477113.48000002</v>
      </c>
    </row>
    <row r="36" spans="2:26" ht="13.5" customHeight="1" x14ac:dyDescent="0.25">
      <c r="B36" s="11" t="s">
        <v>20</v>
      </c>
      <c r="C36" s="12">
        <v>17998444.420000002</v>
      </c>
      <c r="D36" s="13">
        <v>1063141.3700000001</v>
      </c>
      <c r="E36" s="13">
        <v>0</v>
      </c>
      <c r="F36" s="13">
        <f t="shared" si="7"/>
        <v>19061585.790000003</v>
      </c>
      <c r="G36" s="12">
        <v>16535387</v>
      </c>
      <c r="H36" s="13">
        <v>989070.73</v>
      </c>
      <c r="I36" s="13">
        <v>0</v>
      </c>
      <c r="J36" s="13">
        <f t="shared" si="8"/>
        <v>17524457.73</v>
      </c>
      <c r="K36" s="12">
        <v>15230149.68</v>
      </c>
      <c r="L36" s="13">
        <v>911587.96</v>
      </c>
      <c r="M36" s="13">
        <v>0</v>
      </c>
      <c r="N36" s="13">
        <f t="shared" si="9"/>
        <v>16141737.640000001</v>
      </c>
      <c r="O36" s="12">
        <v>17810665.93</v>
      </c>
      <c r="P36" s="13">
        <v>1082210.57</v>
      </c>
      <c r="Q36" s="13">
        <v>0</v>
      </c>
      <c r="R36" s="13">
        <f t="shared" si="10"/>
        <v>18892876.5</v>
      </c>
      <c r="S36" s="12">
        <v>15033946.189999999</v>
      </c>
      <c r="T36" s="13">
        <v>971987.53</v>
      </c>
      <c r="U36" s="13">
        <v>0</v>
      </c>
      <c r="V36" s="13">
        <f t="shared" si="11"/>
        <v>16005933.719999999</v>
      </c>
      <c r="W36" s="12">
        <v>16264079.01</v>
      </c>
      <c r="X36" s="13">
        <v>1003922.18</v>
      </c>
      <c r="Y36" s="13">
        <v>0</v>
      </c>
      <c r="Z36" s="13">
        <f t="shared" si="12"/>
        <v>17268001.190000001</v>
      </c>
    </row>
    <row r="37" spans="2:26" ht="13.5" customHeight="1" x14ac:dyDescent="0.25">
      <c r="B37" s="15" t="s">
        <v>11</v>
      </c>
      <c r="C37" s="14">
        <f t="shared" ref="C37:Z37" si="13">SUM(C28:C36)</f>
        <v>357033586.30000001</v>
      </c>
      <c r="D37" s="14">
        <f t="shared" si="13"/>
        <v>323893452.55000007</v>
      </c>
      <c r="E37" s="14">
        <f t="shared" si="13"/>
        <v>0</v>
      </c>
      <c r="F37" s="14">
        <f t="shared" si="13"/>
        <v>680927038.8499999</v>
      </c>
      <c r="G37" s="14">
        <f t="shared" si="13"/>
        <v>351318904.94000006</v>
      </c>
      <c r="H37" s="14">
        <f t="shared" si="13"/>
        <v>313954637.12</v>
      </c>
      <c r="I37" s="14">
        <f t="shared" si="13"/>
        <v>0</v>
      </c>
      <c r="J37" s="14">
        <f t="shared" si="13"/>
        <v>665273542.06000006</v>
      </c>
      <c r="K37" s="14">
        <f t="shared" si="13"/>
        <v>328095910.61000007</v>
      </c>
      <c r="L37" s="14">
        <f t="shared" si="13"/>
        <v>299796870.32999998</v>
      </c>
      <c r="M37" s="14">
        <f t="shared" si="13"/>
        <v>0</v>
      </c>
      <c r="N37" s="14">
        <f t="shared" si="13"/>
        <v>627892780.93999994</v>
      </c>
      <c r="O37" s="14">
        <f t="shared" si="13"/>
        <v>351176544.61000007</v>
      </c>
      <c r="P37" s="14">
        <f t="shared" si="13"/>
        <v>317035106.95999998</v>
      </c>
      <c r="Q37" s="14">
        <f t="shared" si="13"/>
        <v>0</v>
      </c>
      <c r="R37" s="14">
        <f t="shared" si="13"/>
        <v>668211651.57000005</v>
      </c>
      <c r="S37" s="14">
        <f t="shared" si="13"/>
        <v>336277117.34000003</v>
      </c>
      <c r="T37" s="14">
        <f t="shared" si="13"/>
        <v>306337766.01999998</v>
      </c>
      <c r="U37" s="14">
        <f t="shared" si="13"/>
        <v>0</v>
      </c>
      <c r="V37" s="14">
        <f t="shared" si="13"/>
        <v>642614883.36000013</v>
      </c>
      <c r="W37" s="14">
        <f t="shared" si="13"/>
        <v>357154054.11000001</v>
      </c>
      <c r="X37" s="14">
        <f t="shared" si="13"/>
        <v>326560911.05000001</v>
      </c>
      <c r="Y37" s="14">
        <f t="shared" si="13"/>
        <v>0</v>
      </c>
      <c r="Z37" s="14">
        <f t="shared" si="13"/>
        <v>683714965.16000009</v>
      </c>
    </row>
    <row r="38" spans="2:26" ht="13.5" customHeight="1" x14ac:dyDescent="0.2">
      <c r="B38" s="7" t="s">
        <v>40</v>
      </c>
    </row>
  </sheetData>
  <sheetProtection algorithmName="SHA-512" hashValue="S+6oqlHxOjnkCkm4pFw92hxBf+wP6SWElKVYIBzwB5UnzK+Xw9mfuUBIM2OIvul9QEEnEBkyUyhaz86y+yXI1Q==" saltValue="WdU5TSKKKVCmy6lb06eGjw==" spinCount="100000" sheet="1" formatCells="0" formatColumns="0" formatRows="0" insertColumns="0" insertRows="0" insertHyperlinks="0" deleteColumns="0" deleteRows="0" sort="0" autoFilter="0" pivotTables="0"/>
  <mergeCells count="21">
    <mergeCell ref="Z1:Z3"/>
    <mergeCell ref="A9:Z9"/>
    <mergeCell ref="B10:B12"/>
    <mergeCell ref="C10:Z10"/>
    <mergeCell ref="C11:F11"/>
    <mergeCell ref="G11:J11"/>
    <mergeCell ref="K11:N11"/>
    <mergeCell ref="O11:R11"/>
    <mergeCell ref="S11:V11"/>
    <mergeCell ref="W11:Z11"/>
    <mergeCell ref="B6:Z6"/>
    <mergeCell ref="B7:Z7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DAE84-7689-47BA-8774-7C6CDFD7E030}">
  <sheetPr codeName="Hoja5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style="21" customWidth="1"/>
    <col min="2" max="2" width="21.83203125" style="21" customWidth="1"/>
    <col min="3" max="26" width="23.33203125" style="21" customWidth="1"/>
    <col min="27" max="16384" width="9.33203125" style="21"/>
  </cols>
  <sheetData>
    <row r="1" spans="1:44" x14ac:dyDescent="0.2">
      <c r="Z1" s="67"/>
    </row>
    <row r="2" spans="1:44" x14ac:dyDescent="0.2">
      <c r="Z2" s="67"/>
    </row>
    <row r="3" spans="1:44" x14ac:dyDescent="0.2">
      <c r="Z3" s="67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66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8.75" x14ac:dyDescent="0.2">
      <c r="A7" s="1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5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3.5" customHeight="1" x14ac:dyDescent="0.2">
      <c r="B10" s="62" t="s">
        <v>1</v>
      </c>
      <c r="C10" s="62" t="s">
        <v>32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">
      <c r="B13" s="22" t="s">
        <v>12</v>
      </c>
      <c r="C13" s="30">
        <v>656671.98</v>
      </c>
      <c r="D13" s="31">
        <v>6498238.2999999998</v>
      </c>
      <c r="E13" s="23">
        <v>0</v>
      </c>
      <c r="F13" s="31">
        <f>+SUM(C13:E13)</f>
        <v>7154910.2799999993</v>
      </c>
      <c r="G13" s="30">
        <v>697912.46</v>
      </c>
      <c r="H13" s="31">
        <v>7416484.8899999997</v>
      </c>
      <c r="I13" s="23">
        <v>0</v>
      </c>
      <c r="J13" s="31">
        <f>+SUM(G13:I13)</f>
        <v>8114397.3499999996</v>
      </c>
      <c r="K13" s="30">
        <v>578166.43000000005</v>
      </c>
      <c r="L13" s="31">
        <v>7129993.3899999997</v>
      </c>
      <c r="M13" s="23">
        <v>0</v>
      </c>
      <c r="N13" s="31">
        <f>+SUM(K13:M13)</f>
        <v>7708159.8199999994</v>
      </c>
      <c r="O13" s="30">
        <v>594266.21</v>
      </c>
      <c r="P13" s="31">
        <v>8069638.7000000002</v>
      </c>
      <c r="Q13" s="23">
        <v>0</v>
      </c>
      <c r="R13" s="31">
        <f>+SUM(O13:Q13)</f>
        <v>8663904.9100000001</v>
      </c>
      <c r="S13" s="30">
        <v>741904.24</v>
      </c>
      <c r="T13" s="31">
        <v>7923953.5899999999</v>
      </c>
      <c r="U13" s="23">
        <v>0</v>
      </c>
      <c r="V13" s="31">
        <f>+SUM(S13:U13)</f>
        <v>8665857.8300000001</v>
      </c>
      <c r="W13" s="30">
        <v>668892.9</v>
      </c>
      <c r="X13" s="31">
        <v>8388569.8600000003</v>
      </c>
      <c r="Y13" s="23">
        <v>0</v>
      </c>
      <c r="Z13" s="31">
        <f>+SUM(W13:Y13)</f>
        <v>9057462.7599999998</v>
      </c>
    </row>
    <row r="14" spans="1:44" ht="13.5" customHeight="1" x14ac:dyDescent="0.2">
      <c r="B14" s="22" t="s">
        <v>13</v>
      </c>
      <c r="C14" s="30">
        <v>11874450.59</v>
      </c>
      <c r="D14" s="31">
        <v>377851.62</v>
      </c>
      <c r="E14" s="23">
        <v>0</v>
      </c>
      <c r="F14" s="31">
        <f t="shared" ref="F14:F21" si="0">+SUM(C14:E14)</f>
        <v>12252302.209999999</v>
      </c>
      <c r="G14" s="30">
        <v>10912089.57</v>
      </c>
      <c r="H14" s="31">
        <v>346217.72</v>
      </c>
      <c r="I14" s="23">
        <v>0</v>
      </c>
      <c r="J14" s="31">
        <f t="shared" ref="J14:J21" si="1">+SUM(G14:I14)</f>
        <v>11258307.290000001</v>
      </c>
      <c r="K14" s="30">
        <v>12000939.050000001</v>
      </c>
      <c r="L14" s="31">
        <v>421783.28</v>
      </c>
      <c r="M14" s="23">
        <v>0</v>
      </c>
      <c r="N14" s="31">
        <f t="shared" ref="N14:N21" si="2">+SUM(K14:M14)</f>
        <v>12422722.33</v>
      </c>
      <c r="O14" s="30">
        <v>12506506.4</v>
      </c>
      <c r="P14" s="31">
        <v>440637.27</v>
      </c>
      <c r="Q14" s="23">
        <v>0</v>
      </c>
      <c r="R14" s="31">
        <f t="shared" ref="R14:R21" si="3">+SUM(O14:Q14)</f>
        <v>12947143.67</v>
      </c>
      <c r="S14" s="30">
        <v>12834208.529999999</v>
      </c>
      <c r="T14" s="31">
        <v>447761.17</v>
      </c>
      <c r="U14" s="23">
        <v>0</v>
      </c>
      <c r="V14" s="31">
        <f t="shared" ref="V14:V21" si="4">+SUM(S14:U14)</f>
        <v>13281969.699999999</v>
      </c>
      <c r="W14" s="30">
        <v>12769171.15</v>
      </c>
      <c r="X14" s="31">
        <v>518379.8</v>
      </c>
      <c r="Y14" s="23">
        <v>0</v>
      </c>
      <c r="Z14" s="31">
        <f t="shared" ref="Z14:Z21" si="5">+SUM(W14:Y14)</f>
        <v>13287550.950000001</v>
      </c>
    </row>
    <row r="15" spans="1:44" ht="13.5" customHeight="1" x14ac:dyDescent="0.2">
      <c r="B15" s="22" t="s">
        <v>14</v>
      </c>
      <c r="C15" s="30">
        <v>19176967.859999999</v>
      </c>
      <c r="D15" s="31">
        <v>30432760.350000001</v>
      </c>
      <c r="E15" s="23">
        <v>0</v>
      </c>
      <c r="F15" s="31">
        <f t="shared" si="0"/>
        <v>49609728.210000001</v>
      </c>
      <c r="G15" s="30">
        <v>19157133.809999999</v>
      </c>
      <c r="H15" s="31">
        <v>29297876.690000001</v>
      </c>
      <c r="I15" s="23">
        <v>0</v>
      </c>
      <c r="J15" s="31">
        <f t="shared" si="1"/>
        <v>48455010.5</v>
      </c>
      <c r="K15" s="30">
        <v>18463161.579999998</v>
      </c>
      <c r="L15" s="31">
        <v>30408088.75</v>
      </c>
      <c r="M15" s="23">
        <v>0</v>
      </c>
      <c r="N15" s="31">
        <f t="shared" si="2"/>
        <v>48871250.329999998</v>
      </c>
      <c r="O15" s="30">
        <v>19185720.670000002</v>
      </c>
      <c r="P15" s="31">
        <v>31117356.870000001</v>
      </c>
      <c r="Q15" s="23">
        <v>0</v>
      </c>
      <c r="R15" s="31">
        <f t="shared" si="3"/>
        <v>50303077.540000007</v>
      </c>
      <c r="S15" s="30">
        <v>19675110.739999998</v>
      </c>
      <c r="T15" s="31">
        <v>31268698.010000002</v>
      </c>
      <c r="U15" s="23">
        <v>0</v>
      </c>
      <c r="V15" s="31">
        <f t="shared" si="4"/>
        <v>50943808.75</v>
      </c>
      <c r="W15" s="30">
        <v>21084105.059999999</v>
      </c>
      <c r="X15" s="31">
        <v>34265494.219999999</v>
      </c>
      <c r="Y15" s="23">
        <v>0</v>
      </c>
      <c r="Z15" s="31">
        <f t="shared" si="5"/>
        <v>55349599.280000001</v>
      </c>
    </row>
    <row r="16" spans="1:44" ht="13.5" customHeight="1" x14ac:dyDescent="0.2">
      <c r="B16" s="22" t="s">
        <v>15</v>
      </c>
      <c r="C16" s="30">
        <v>166657900.06999999</v>
      </c>
      <c r="D16" s="31">
        <v>165715072.38</v>
      </c>
      <c r="E16" s="23">
        <v>0</v>
      </c>
      <c r="F16" s="31">
        <f t="shared" si="0"/>
        <v>332372972.44999999</v>
      </c>
      <c r="G16" s="30">
        <v>170654212.06</v>
      </c>
      <c r="H16" s="31">
        <v>169854938.74000001</v>
      </c>
      <c r="I16" s="23">
        <v>0</v>
      </c>
      <c r="J16" s="31">
        <f t="shared" si="1"/>
        <v>340509150.80000001</v>
      </c>
      <c r="K16" s="30">
        <v>172825182.75999999</v>
      </c>
      <c r="L16" s="31">
        <v>171619839.84999999</v>
      </c>
      <c r="M16" s="23">
        <v>0</v>
      </c>
      <c r="N16" s="31">
        <f t="shared" si="2"/>
        <v>344445022.61000001</v>
      </c>
      <c r="O16" s="30">
        <v>175355329.75999999</v>
      </c>
      <c r="P16" s="31">
        <v>175123790.90000001</v>
      </c>
      <c r="Q16" s="23">
        <v>0</v>
      </c>
      <c r="R16" s="31">
        <f t="shared" si="3"/>
        <v>350479120.65999997</v>
      </c>
      <c r="S16" s="30">
        <v>176514596.58000001</v>
      </c>
      <c r="T16" s="31">
        <v>176982798.21000001</v>
      </c>
      <c r="U16" s="23">
        <v>0</v>
      </c>
      <c r="V16" s="31">
        <f t="shared" si="4"/>
        <v>353497394.79000002</v>
      </c>
      <c r="W16" s="30">
        <v>224015258.63</v>
      </c>
      <c r="X16" s="31">
        <v>219138706.44999999</v>
      </c>
      <c r="Y16" s="23">
        <v>0</v>
      </c>
      <c r="Z16" s="31">
        <f t="shared" si="5"/>
        <v>443153965.07999998</v>
      </c>
    </row>
    <row r="17" spans="2:26" ht="13.5" customHeight="1" x14ac:dyDescent="0.2">
      <c r="B17" s="22" t="s">
        <v>16</v>
      </c>
      <c r="C17" s="30">
        <v>1792735.72</v>
      </c>
      <c r="D17" s="31">
        <v>23952962.800000001</v>
      </c>
      <c r="E17" s="23">
        <v>0</v>
      </c>
      <c r="F17" s="31">
        <f t="shared" si="0"/>
        <v>25745698.52</v>
      </c>
      <c r="G17" s="30">
        <v>937226.2</v>
      </c>
      <c r="H17" s="31">
        <v>21943787.98</v>
      </c>
      <c r="I17" s="23">
        <v>0</v>
      </c>
      <c r="J17" s="31">
        <f t="shared" si="1"/>
        <v>22881014.18</v>
      </c>
      <c r="K17" s="30">
        <v>1374345.92</v>
      </c>
      <c r="L17" s="31">
        <v>23162187.07</v>
      </c>
      <c r="M17" s="23">
        <v>0</v>
      </c>
      <c r="N17" s="31">
        <f t="shared" si="2"/>
        <v>24536532.990000002</v>
      </c>
      <c r="O17" s="30">
        <v>1303115.3500000001</v>
      </c>
      <c r="P17" s="31">
        <v>22191174.079999998</v>
      </c>
      <c r="Q17" s="23">
        <v>0</v>
      </c>
      <c r="R17" s="31">
        <f t="shared" si="3"/>
        <v>23494289.43</v>
      </c>
      <c r="S17" s="30">
        <v>1271722.32</v>
      </c>
      <c r="T17" s="31">
        <v>23013304.77</v>
      </c>
      <c r="U17" s="23">
        <v>0</v>
      </c>
      <c r="V17" s="31">
        <f t="shared" si="4"/>
        <v>24285027.09</v>
      </c>
      <c r="W17" s="30">
        <v>1489704.42</v>
      </c>
      <c r="X17" s="31">
        <v>24554425.77</v>
      </c>
      <c r="Y17" s="23">
        <v>0</v>
      </c>
      <c r="Z17" s="31">
        <f t="shared" si="5"/>
        <v>26044130.189999998</v>
      </c>
    </row>
    <row r="18" spans="2:26" ht="13.5" customHeight="1" x14ac:dyDescent="0.2">
      <c r="B18" s="22" t="s">
        <v>17</v>
      </c>
      <c r="C18" s="30">
        <v>324024.17</v>
      </c>
      <c r="D18" s="31">
        <v>1445364.3</v>
      </c>
      <c r="E18" s="23">
        <v>0</v>
      </c>
      <c r="F18" s="31">
        <f t="shared" si="0"/>
        <v>1769388.47</v>
      </c>
      <c r="G18" s="30">
        <v>490505.34</v>
      </c>
      <c r="H18" s="31">
        <v>1651530.39</v>
      </c>
      <c r="I18" s="23">
        <v>0</v>
      </c>
      <c r="J18" s="31">
        <f t="shared" si="1"/>
        <v>2142035.73</v>
      </c>
      <c r="K18" s="30">
        <v>488774.7</v>
      </c>
      <c r="L18" s="31">
        <v>1842514.82</v>
      </c>
      <c r="M18" s="23">
        <v>0</v>
      </c>
      <c r="N18" s="31">
        <f t="shared" si="2"/>
        <v>2331289.52</v>
      </c>
      <c r="O18" s="30">
        <v>545845.54</v>
      </c>
      <c r="P18" s="31">
        <v>1827596.35</v>
      </c>
      <c r="Q18" s="23">
        <v>0</v>
      </c>
      <c r="R18" s="31">
        <f t="shared" si="3"/>
        <v>2373441.89</v>
      </c>
      <c r="S18" s="30">
        <v>475570.18</v>
      </c>
      <c r="T18" s="31">
        <v>2085843.7</v>
      </c>
      <c r="U18" s="23">
        <v>0</v>
      </c>
      <c r="V18" s="31">
        <f t="shared" si="4"/>
        <v>2561413.88</v>
      </c>
      <c r="W18" s="30">
        <v>523124.01</v>
      </c>
      <c r="X18" s="31">
        <v>1972582.49</v>
      </c>
      <c r="Y18" s="23">
        <v>0</v>
      </c>
      <c r="Z18" s="31">
        <f t="shared" si="5"/>
        <v>2495706.5</v>
      </c>
    </row>
    <row r="19" spans="2:26" ht="13.5" customHeight="1" x14ac:dyDescent="0.2">
      <c r="B19" s="22" t="s">
        <v>18</v>
      </c>
      <c r="C19" s="30">
        <v>12410125.57</v>
      </c>
      <c r="D19" s="31">
        <v>632634.46</v>
      </c>
      <c r="E19" s="23">
        <v>0</v>
      </c>
      <c r="F19" s="31">
        <f t="shared" si="0"/>
        <v>13042760.030000001</v>
      </c>
      <c r="G19" s="30">
        <v>11367635.619999999</v>
      </c>
      <c r="H19" s="31">
        <v>570547.74</v>
      </c>
      <c r="I19" s="23">
        <v>0</v>
      </c>
      <c r="J19" s="31">
        <f t="shared" si="1"/>
        <v>11938183.359999999</v>
      </c>
      <c r="K19" s="30">
        <v>11849582.18</v>
      </c>
      <c r="L19" s="31">
        <v>625420.68000000005</v>
      </c>
      <c r="M19" s="23">
        <v>0</v>
      </c>
      <c r="N19" s="31">
        <f t="shared" si="2"/>
        <v>12475002.859999999</v>
      </c>
      <c r="O19" s="30">
        <v>12346485.560000001</v>
      </c>
      <c r="P19" s="31">
        <v>624443.03</v>
      </c>
      <c r="Q19" s="23">
        <v>0</v>
      </c>
      <c r="R19" s="31">
        <f t="shared" si="3"/>
        <v>12970928.59</v>
      </c>
      <c r="S19" s="30">
        <v>11981314.68</v>
      </c>
      <c r="T19" s="31">
        <v>691607.81</v>
      </c>
      <c r="U19" s="23">
        <v>0</v>
      </c>
      <c r="V19" s="31">
        <f t="shared" si="4"/>
        <v>12672922.49</v>
      </c>
      <c r="W19" s="30">
        <v>12910696.800000001</v>
      </c>
      <c r="X19" s="31">
        <v>778137.82</v>
      </c>
      <c r="Y19" s="23">
        <v>0</v>
      </c>
      <c r="Z19" s="31">
        <f t="shared" si="5"/>
        <v>13688834.620000001</v>
      </c>
    </row>
    <row r="20" spans="2:26" ht="13.5" customHeight="1" x14ac:dyDescent="0.2">
      <c r="B20" s="22" t="s">
        <v>19</v>
      </c>
      <c r="C20" s="30">
        <v>108046834.54000001</v>
      </c>
      <c r="D20" s="31">
        <v>70311688.420000002</v>
      </c>
      <c r="E20" s="23">
        <v>0</v>
      </c>
      <c r="F20" s="31">
        <f t="shared" si="0"/>
        <v>178358522.96000001</v>
      </c>
      <c r="G20" s="30">
        <v>95700003.370000005</v>
      </c>
      <c r="H20" s="31">
        <v>65932314.920000002</v>
      </c>
      <c r="I20" s="23">
        <v>0</v>
      </c>
      <c r="J20" s="31">
        <f t="shared" si="1"/>
        <v>161632318.29000002</v>
      </c>
      <c r="K20" s="30">
        <v>105524530.43000001</v>
      </c>
      <c r="L20" s="31">
        <v>72872467.489999995</v>
      </c>
      <c r="M20" s="23">
        <v>0</v>
      </c>
      <c r="N20" s="31">
        <f t="shared" si="2"/>
        <v>178396997.92000002</v>
      </c>
      <c r="O20" s="30">
        <v>112538543.59</v>
      </c>
      <c r="P20" s="31">
        <v>71766847.560000002</v>
      </c>
      <c r="Q20" s="23">
        <v>0</v>
      </c>
      <c r="R20" s="31">
        <f t="shared" si="3"/>
        <v>184305391.15000001</v>
      </c>
      <c r="S20" s="30">
        <v>111273316.81</v>
      </c>
      <c r="T20" s="31">
        <v>72832992.290000007</v>
      </c>
      <c r="U20" s="23">
        <v>0</v>
      </c>
      <c r="V20" s="31">
        <f t="shared" si="4"/>
        <v>184106309.10000002</v>
      </c>
      <c r="W20" s="30">
        <v>116356043.88</v>
      </c>
      <c r="X20" s="31">
        <v>78382675.030000001</v>
      </c>
      <c r="Y20" s="23">
        <v>0</v>
      </c>
      <c r="Z20" s="31">
        <f t="shared" si="5"/>
        <v>194738718.91</v>
      </c>
    </row>
    <row r="21" spans="2:26" ht="13.5" customHeight="1" x14ac:dyDescent="0.2">
      <c r="B21" s="22" t="s">
        <v>20</v>
      </c>
      <c r="C21" s="30">
        <v>14500793.91</v>
      </c>
      <c r="D21" s="31">
        <v>853870.77</v>
      </c>
      <c r="E21" s="23">
        <v>0</v>
      </c>
      <c r="F21" s="31">
        <f t="shared" si="0"/>
        <v>15354664.68</v>
      </c>
      <c r="G21" s="30">
        <v>13105255.08</v>
      </c>
      <c r="H21" s="31">
        <v>767075.31</v>
      </c>
      <c r="I21" s="23">
        <v>0</v>
      </c>
      <c r="J21" s="31">
        <f t="shared" si="1"/>
        <v>13872330.390000001</v>
      </c>
      <c r="K21" s="30">
        <v>17302696.359999999</v>
      </c>
      <c r="L21" s="31">
        <v>1038555.72</v>
      </c>
      <c r="M21" s="23">
        <v>0</v>
      </c>
      <c r="N21" s="31">
        <f t="shared" si="2"/>
        <v>18341252.079999998</v>
      </c>
      <c r="O21" s="30">
        <v>15100007.09</v>
      </c>
      <c r="P21" s="31">
        <v>986067.28</v>
      </c>
      <c r="Q21" s="23">
        <v>0</v>
      </c>
      <c r="R21" s="31">
        <f t="shared" si="3"/>
        <v>16086074.369999999</v>
      </c>
      <c r="S21" s="30">
        <v>15316123.039999999</v>
      </c>
      <c r="T21" s="31">
        <v>863531.7</v>
      </c>
      <c r="U21" s="23">
        <v>0</v>
      </c>
      <c r="V21" s="31">
        <f t="shared" si="4"/>
        <v>16179654.739999998</v>
      </c>
      <c r="W21" s="30">
        <v>16789936.640000001</v>
      </c>
      <c r="X21" s="31">
        <v>1001193.74</v>
      </c>
      <c r="Y21" s="23">
        <v>0</v>
      </c>
      <c r="Z21" s="31">
        <f t="shared" si="5"/>
        <v>17791130.379999999</v>
      </c>
    </row>
    <row r="22" spans="2:26" ht="13.5" customHeight="1" x14ac:dyDescent="0.2">
      <c r="B22" s="24" t="s">
        <v>11</v>
      </c>
      <c r="C22" s="37">
        <f t="shared" ref="C22:Z22" si="6">SUM(C13:C21)</f>
        <v>335440504.41000003</v>
      </c>
      <c r="D22" s="37">
        <f t="shared" si="6"/>
        <v>300220443.40000004</v>
      </c>
      <c r="E22" s="25">
        <f t="shared" si="6"/>
        <v>0</v>
      </c>
      <c r="F22" s="37">
        <f t="shared" si="6"/>
        <v>635660947.80999994</v>
      </c>
      <c r="G22" s="37">
        <f t="shared" si="6"/>
        <v>323021973.50999999</v>
      </c>
      <c r="H22" s="37">
        <f t="shared" si="6"/>
        <v>297780774.38</v>
      </c>
      <c r="I22" s="25">
        <f t="shared" si="6"/>
        <v>0</v>
      </c>
      <c r="J22" s="37">
        <f t="shared" si="6"/>
        <v>620802747.88999999</v>
      </c>
      <c r="K22" s="37">
        <f t="shared" si="6"/>
        <v>340407379.40999997</v>
      </c>
      <c r="L22" s="37">
        <f t="shared" si="6"/>
        <v>309120851.05000001</v>
      </c>
      <c r="M22" s="25">
        <f t="shared" si="6"/>
        <v>0</v>
      </c>
      <c r="N22" s="37">
        <f t="shared" si="6"/>
        <v>649528230.46000016</v>
      </c>
      <c r="O22" s="37">
        <f t="shared" si="6"/>
        <v>349475820.16999996</v>
      </c>
      <c r="P22" s="37">
        <f t="shared" si="6"/>
        <v>312147552.03999996</v>
      </c>
      <c r="Q22" s="25">
        <f t="shared" si="6"/>
        <v>0</v>
      </c>
      <c r="R22" s="37">
        <f t="shared" si="6"/>
        <v>661623372.20999992</v>
      </c>
      <c r="S22" s="37">
        <f t="shared" si="6"/>
        <v>350083867.12000006</v>
      </c>
      <c r="T22" s="37">
        <f t="shared" si="6"/>
        <v>316110491.25</v>
      </c>
      <c r="U22" s="25">
        <f t="shared" si="6"/>
        <v>0</v>
      </c>
      <c r="V22" s="37">
        <f t="shared" si="6"/>
        <v>666194358.37000012</v>
      </c>
      <c r="W22" s="37">
        <f t="shared" si="6"/>
        <v>406606933.48999995</v>
      </c>
      <c r="X22" s="37">
        <f t="shared" si="6"/>
        <v>369000165.17999995</v>
      </c>
      <c r="Y22" s="25">
        <f t="shared" si="6"/>
        <v>0</v>
      </c>
      <c r="Z22" s="37">
        <f t="shared" si="6"/>
        <v>775607098.66999996</v>
      </c>
    </row>
    <row r="23" spans="2:26" ht="13.5" customHeight="1" x14ac:dyDescent="0.2">
      <c r="B23" s="26" t="s">
        <v>40</v>
      </c>
    </row>
    <row r="24" spans="2:26" ht="13.5" customHeight="1" x14ac:dyDescent="0.2"/>
    <row r="25" spans="2:26" ht="13.5" customHeight="1" x14ac:dyDescent="0.2">
      <c r="B25" s="62" t="s">
        <v>1</v>
      </c>
      <c r="C25" s="62" t="s">
        <v>32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3.5" customHeight="1" x14ac:dyDescent="0.2">
      <c r="B28" s="22" t="s">
        <v>12</v>
      </c>
      <c r="C28" s="30">
        <v>1198670.23</v>
      </c>
      <c r="D28" s="31">
        <v>9488288.4399999995</v>
      </c>
      <c r="E28" s="23">
        <v>0</v>
      </c>
      <c r="F28" s="31">
        <f>+SUM(C28:E28)</f>
        <v>10686958.67</v>
      </c>
      <c r="G28" s="30">
        <v>893343.27</v>
      </c>
      <c r="H28" s="31">
        <v>11028603.970000001</v>
      </c>
      <c r="I28" s="23">
        <v>0</v>
      </c>
      <c r="J28" s="31">
        <f>+SUM(G28:I28)</f>
        <v>11921947.24</v>
      </c>
      <c r="K28" s="30">
        <v>776646.27</v>
      </c>
      <c r="L28" s="31">
        <v>7553718.6600000001</v>
      </c>
      <c r="M28" s="23">
        <v>0</v>
      </c>
      <c r="N28" s="31">
        <f>+SUM(K28:M28)</f>
        <v>8330364.9299999997</v>
      </c>
      <c r="O28" s="30">
        <v>911897.44</v>
      </c>
      <c r="P28" s="31">
        <v>9312395.1500000004</v>
      </c>
      <c r="Q28" s="23">
        <v>0</v>
      </c>
      <c r="R28" s="23">
        <f>+SUM(O28:Q28)</f>
        <v>10224292.59</v>
      </c>
      <c r="S28" s="34">
        <v>901902.99</v>
      </c>
      <c r="T28" s="23">
        <v>7617704.46</v>
      </c>
      <c r="U28" s="23">
        <v>0</v>
      </c>
      <c r="V28" s="23">
        <f>+SUM(S28:U28)</f>
        <v>8519607.4499999993</v>
      </c>
      <c r="W28" s="34">
        <v>1226899.8799999999</v>
      </c>
      <c r="X28" s="23">
        <v>10847080.810000001</v>
      </c>
      <c r="Y28" s="23">
        <v>0</v>
      </c>
      <c r="Z28" s="23">
        <f>+SUM(W28:Y28)</f>
        <v>12073980.690000001</v>
      </c>
    </row>
    <row r="29" spans="2:26" ht="13.5" customHeight="1" x14ac:dyDescent="0.2">
      <c r="B29" s="22" t="s">
        <v>13</v>
      </c>
      <c r="C29" s="30">
        <v>15192880.640000001</v>
      </c>
      <c r="D29" s="31">
        <v>560851.41</v>
      </c>
      <c r="E29" s="23">
        <v>0</v>
      </c>
      <c r="F29" s="31">
        <f t="shared" ref="F29:F36" si="7">+SUM(C29:E29)</f>
        <v>15753732.050000001</v>
      </c>
      <c r="G29" s="30">
        <v>16775272.67</v>
      </c>
      <c r="H29" s="31">
        <v>616128.66</v>
      </c>
      <c r="I29" s="23">
        <v>0</v>
      </c>
      <c r="J29" s="31">
        <f t="shared" ref="J29:J36" si="8">+SUM(G29:I29)</f>
        <v>17391401.329999998</v>
      </c>
      <c r="K29" s="30">
        <v>13885114.470000001</v>
      </c>
      <c r="L29" s="31">
        <v>567595.81000000006</v>
      </c>
      <c r="M29" s="23">
        <v>0</v>
      </c>
      <c r="N29" s="31">
        <f t="shared" ref="N29:N36" si="9">+SUM(K29:M29)</f>
        <v>14452710.280000001</v>
      </c>
      <c r="O29" s="30">
        <v>15770256.199999999</v>
      </c>
      <c r="P29" s="31">
        <v>588101</v>
      </c>
      <c r="Q29" s="23">
        <v>0</v>
      </c>
      <c r="R29" s="23">
        <f t="shared" ref="R29:R36" si="10">+SUM(O29:Q29)</f>
        <v>16358357.199999999</v>
      </c>
      <c r="S29" s="34">
        <v>14838093.92</v>
      </c>
      <c r="T29" s="23">
        <v>566084.75</v>
      </c>
      <c r="U29" s="23">
        <v>0</v>
      </c>
      <c r="V29" s="23">
        <f t="shared" ref="V29:V36" si="11">+SUM(S29:U29)</f>
        <v>15404178.67</v>
      </c>
      <c r="W29" s="34">
        <v>15245467.75</v>
      </c>
      <c r="X29" s="23">
        <v>690136.94</v>
      </c>
      <c r="Y29" s="23">
        <v>0</v>
      </c>
      <c r="Z29" s="23">
        <f t="shared" ref="Z29:Z36" si="12">+SUM(W29:Y29)</f>
        <v>15935604.689999999</v>
      </c>
    </row>
    <row r="30" spans="2:26" ht="13.5" customHeight="1" x14ac:dyDescent="0.2">
      <c r="B30" s="22" t="s">
        <v>14</v>
      </c>
      <c r="C30" s="30">
        <v>24444785.629999999</v>
      </c>
      <c r="D30" s="31">
        <v>37579538.640000001</v>
      </c>
      <c r="E30" s="23">
        <v>0</v>
      </c>
      <c r="F30" s="31">
        <f t="shared" si="7"/>
        <v>62024324.269999996</v>
      </c>
      <c r="G30" s="30">
        <v>25619103.809999999</v>
      </c>
      <c r="H30" s="31">
        <v>40498918.25</v>
      </c>
      <c r="I30" s="23">
        <v>0</v>
      </c>
      <c r="J30" s="31">
        <f t="shared" si="8"/>
        <v>66118022.060000002</v>
      </c>
      <c r="K30" s="30">
        <v>22672129.010000002</v>
      </c>
      <c r="L30" s="31">
        <v>34489989.759999998</v>
      </c>
      <c r="M30" s="23">
        <v>0</v>
      </c>
      <c r="N30" s="31">
        <f t="shared" si="9"/>
        <v>57162118.769999996</v>
      </c>
      <c r="O30" s="30">
        <v>22454156.300000001</v>
      </c>
      <c r="P30" s="31">
        <v>35968701.93</v>
      </c>
      <c r="Q30" s="23">
        <v>0</v>
      </c>
      <c r="R30" s="23">
        <f t="shared" si="10"/>
        <v>58422858.230000004</v>
      </c>
      <c r="S30" s="34">
        <v>21810155.73</v>
      </c>
      <c r="T30" s="23">
        <v>33767973.770000003</v>
      </c>
      <c r="U30" s="23">
        <v>0</v>
      </c>
      <c r="V30" s="23">
        <f t="shared" si="11"/>
        <v>55578129.5</v>
      </c>
      <c r="W30" s="34">
        <v>23996969.59</v>
      </c>
      <c r="X30" s="23">
        <v>37353018.619999997</v>
      </c>
      <c r="Y30" s="23">
        <v>0</v>
      </c>
      <c r="Z30" s="23">
        <f t="shared" si="12"/>
        <v>61349988.209999993</v>
      </c>
    </row>
    <row r="31" spans="2:26" ht="13.5" customHeight="1" x14ac:dyDescent="0.2">
      <c r="B31" s="22" t="s">
        <v>15</v>
      </c>
      <c r="C31" s="30">
        <v>200556677.22</v>
      </c>
      <c r="D31" s="31">
        <v>202701572.37</v>
      </c>
      <c r="E31" s="23">
        <v>0</v>
      </c>
      <c r="F31" s="31">
        <f t="shared" si="7"/>
        <v>403258249.59000003</v>
      </c>
      <c r="G31" s="30">
        <v>206835403.88</v>
      </c>
      <c r="H31" s="31">
        <v>206264586.46000001</v>
      </c>
      <c r="I31" s="23">
        <v>0</v>
      </c>
      <c r="J31" s="31">
        <f t="shared" si="8"/>
        <v>413099990.34000003</v>
      </c>
      <c r="K31" s="30">
        <v>203349074.50999999</v>
      </c>
      <c r="L31" s="31">
        <v>201112474.91999999</v>
      </c>
      <c r="M31" s="23">
        <v>0</v>
      </c>
      <c r="N31" s="31">
        <f t="shared" si="9"/>
        <v>404461549.42999995</v>
      </c>
      <c r="O31" s="30">
        <v>212777257.34</v>
      </c>
      <c r="P31" s="31">
        <v>209736832.19</v>
      </c>
      <c r="Q31" s="23">
        <v>0</v>
      </c>
      <c r="R31" s="23">
        <f t="shared" si="10"/>
        <v>422514089.52999997</v>
      </c>
      <c r="S31" s="34">
        <v>201355876.91999999</v>
      </c>
      <c r="T31" s="23">
        <v>198493989.50999999</v>
      </c>
      <c r="U31" s="23">
        <v>0</v>
      </c>
      <c r="V31" s="23">
        <f t="shared" si="11"/>
        <v>399849866.42999995</v>
      </c>
      <c r="W31" s="34">
        <v>209686235.87</v>
      </c>
      <c r="X31" s="23">
        <v>210221383.91999999</v>
      </c>
      <c r="Y31" s="23">
        <v>0</v>
      </c>
      <c r="Z31" s="23">
        <f t="shared" si="12"/>
        <v>419907619.78999996</v>
      </c>
    </row>
    <row r="32" spans="2:26" ht="13.5" customHeight="1" x14ac:dyDescent="0.2">
      <c r="B32" s="22" t="s">
        <v>16</v>
      </c>
      <c r="C32" s="30">
        <v>1424780.37</v>
      </c>
      <c r="D32" s="31">
        <v>24395939.27</v>
      </c>
      <c r="E32" s="23">
        <v>0</v>
      </c>
      <c r="F32" s="31">
        <f t="shared" si="7"/>
        <v>25820719.640000001</v>
      </c>
      <c r="G32" s="30">
        <v>1355270.49</v>
      </c>
      <c r="H32" s="31">
        <v>25602490.710000001</v>
      </c>
      <c r="I32" s="23">
        <v>0</v>
      </c>
      <c r="J32" s="31">
        <f t="shared" si="8"/>
        <v>26957761.199999999</v>
      </c>
      <c r="K32" s="30">
        <v>1475967.8</v>
      </c>
      <c r="L32" s="31">
        <v>24584574.59</v>
      </c>
      <c r="M32" s="23">
        <v>0</v>
      </c>
      <c r="N32" s="31">
        <f t="shared" si="9"/>
        <v>26060542.390000001</v>
      </c>
      <c r="O32" s="30">
        <v>1925359.41</v>
      </c>
      <c r="P32" s="31">
        <v>27231348.949999999</v>
      </c>
      <c r="Q32" s="23">
        <v>0</v>
      </c>
      <c r="R32" s="23">
        <f t="shared" si="10"/>
        <v>29156708.359999999</v>
      </c>
      <c r="S32" s="34">
        <v>1363948.39</v>
      </c>
      <c r="T32" s="23">
        <v>26565909.73</v>
      </c>
      <c r="U32" s="23">
        <v>0</v>
      </c>
      <c r="V32" s="23">
        <f t="shared" si="11"/>
        <v>27929858.120000001</v>
      </c>
      <c r="W32" s="34">
        <v>1289393.43</v>
      </c>
      <c r="X32" s="23">
        <v>25341444.280000001</v>
      </c>
      <c r="Y32" s="23">
        <v>0</v>
      </c>
      <c r="Z32" s="23">
        <f t="shared" si="12"/>
        <v>26630837.710000001</v>
      </c>
    </row>
    <row r="33" spans="2:26" ht="13.5" customHeight="1" x14ac:dyDescent="0.2">
      <c r="B33" s="22" t="s">
        <v>17</v>
      </c>
      <c r="C33" s="30">
        <v>923758.03</v>
      </c>
      <c r="D33" s="31">
        <v>2874096.59</v>
      </c>
      <c r="E33" s="23">
        <v>0</v>
      </c>
      <c r="F33" s="31">
        <f t="shared" si="7"/>
        <v>3797854.62</v>
      </c>
      <c r="G33" s="30">
        <v>568237.75</v>
      </c>
      <c r="H33" s="31">
        <v>2314143.2000000002</v>
      </c>
      <c r="I33" s="23">
        <v>0</v>
      </c>
      <c r="J33" s="31">
        <f t="shared" si="8"/>
        <v>2882380.95</v>
      </c>
      <c r="K33" s="30">
        <v>520740.77</v>
      </c>
      <c r="L33" s="31">
        <v>2333242.67</v>
      </c>
      <c r="M33" s="23">
        <v>0</v>
      </c>
      <c r="N33" s="31">
        <f t="shared" si="9"/>
        <v>2853983.44</v>
      </c>
      <c r="O33" s="30">
        <v>675707.22</v>
      </c>
      <c r="P33" s="31">
        <v>3581298.77</v>
      </c>
      <c r="Q33" s="23">
        <v>0</v>
      </c>
      <c r="R33" s="23">
        <f t="shared" si="10"/>
        <v>4257005.99</v>
      </c>
      <c r="S33" s="34">
        <v>632825.78</v>
      </c>
      <c r="T33" s="23">
        <v>1812481.59</v>
      </c>
      <c r="U33" s="23">
        <v>0</v>
      </c>
      <c r="V33" s="23">
        <f t="shared" si="11"/>
        <v>2445307.37</v>
      </c>
      <c r="W33" s="34">
        <v>747691.35</v>
      </c>
      <c r="X33" s="23">
        <v>3913112.75</v>
      </c>
      <c r="Y33" s="23">
        <v>0</v>
      </c>
      <c r="Z33" s="23">
        <f t="shared" si="12"/>
        <v>4660804.0999999996</v>
      </c>
    </row>
    <row r="34" spans="2:26" ht="13.5" customHeight="1" x14ac:dyDescent="0.2">
      <c r="B34" s="22" t="s">
        <v>18</v>
      </c>
      <c r="C34" s="30">
        <v>15064006.59</v>
      </c>
      <c r="D34" s="31">
        <v>752036.47</v>
      </c>
      <c r="E34" s="23">
        <v>0</v>
      </c>
      <c r="F34" s="31">
        <f t="shared" si="7"/>
        <v>15816043.060000001</v>
      </c>
      <c r="G34" s="30">
        <v>14833739.039999999</v>
      </c>
      <c r="H34" s="31">
        <v>863596.91</v>
      </c>
      <c r="I34" s="23">
        <v>0</v>
      </c>
      <c r="J34" s="31">
        <f t="shared" si="8"/>
        <v>15697335.949999999</v>
      </c>
      <c r="K34" s="30">
        <v>13141043.73</v>
      </c>
      <c r="L34" s="31">
        <v>962368.52</v>
      </c>
      <c r="M34" s="23">
        <v>0</v>
      </c>
      <c r="N34" s="31">
        <f t="shared" si="9"/>
        <v>14103412.25</v>
      </c>
      <c r="O34" s="30">
        <v>14471942.66</v>
      </c>
      <c r="P34" s="31">
        <v>921478.3</v>
      </c>
      <c r="Q34" s="23">
        <v>0</v>
      </c>
      <c r="R34" s="23">
        <f t="shared" si="10"/>
        <v>15393420.960000001</v>
      </c>
      <c r="S34" s="34">
        <v>14054618.029999999</v>
      </c>
      <c r="T34" s="23">
        <v>844361</v>
      </c>
      <c r="U34" s="23">
        <v>0</v>
      </c>
      <c r="V34" s="23">
        <f t="shared" si="11"/>
        <v>14898979.029999999</v>
      </c>
      <c r="W34" s="34">
        <v>14506652.68</v>
      </c>
      <c r="X34" s="23">
        <v>925941.72</v>
      </c>
      <c r="Y34" s="23">
        <v>0</v>
      </c>
      <c r="Z34" s="23">
        <f t="shared" si="12"/>
        <v>15432594.4</v>
      </c>
    </row>
    <row r="35" spans="2:26" ht="13.5" customHeight="1" x14ac:dyDescent="0.2">
      <c r="B35" s="22" t="s">
        <v>19</v>
      </c>
      <c r="C35" s="30">
        <v>135590793.63</v>
      </c>
      <c r="D35" s="31">
        <v>88234050.049999997</v>
      </c>
      <c r="E35" s="23">
        <v>0</v>
      </c>
      <c r="F35" s="31">
        <f t="shared" si="7"/>
        <v>223824843.68000001</v>
      </c>
      <c r="G35" s="30">
        <v>137843711.05000001</v>
      </c>
      <c r="H35" s="31">
        <v>89689292.290000007</v>
      </c>
      <c r="I35" s="23">
        <v>0</v>
      </c>
      <c r="J35" s="31">
        <f t="shared" si="8"/>
        <v>227533003.34000003</v>
      </c>
      <c r="K35" s="30">
        <v>127397530.54000001</v>
      </c>
      <c r="L35" s="31">
        <v>82862753.640000001</v>
      </c>
      <c r="M35" s="23">
        <v>0</v>
      </c>
      <c r="N35" s="31">
        <f t="shared" si="9"/>
        <v>210260284.18000001</v>
      </c>
      <c r="O35" s="30">
        <v>134563151.38</v>
      </c>
      <c r="P35" s="31">
        <v>89367362.379999995</v>
      </c>
      <c r="Q35" s="23">
        <v>0</v>
      </c>
      <c r="R35" s="23">
        <f t="shared" si="10"/>
        <v>223930513.75999999</v>
      </c>
      <c r="S35" s="34">
        <v>120302254.87</v>
      </c>
      <c r="T35" s="23">
        <v>81732268.420000002</v>
      </c>
      <c r="U35" s="23">
        <v>0</v>
      </c>
      <c r="V35" s="23">
        <f t="shared" si="11"/>
        <v>202034523.29000002</v>
      </c>
      <c r="W35" s="34">
        <v>135585214.11000001</v>
      </c>
      <c r="X35" s="23">
        <v>86940950.069999993</v>
      </c>
      <c r="Y35" s="23">
        <v>0</v>
      </c>
      <c r="Z35" s="23">
        <f t="shared" si="12"/>
        <v>222526164.18000001</v>
      </c>
    </row>
    <row r="36" spans="2:26" ht="13.5" customHeight="1" x14ac:dyDescent="0.2">
      <c r="B36" s="22" t="s">
        <v>20</v>
      </c>
      <c r="C36" s="30">
        <v>18080328.329999998</v>
      </c>
      <c r="D36" s="31">
        <v>1159367.06</v>
      </c>
      <c r="E36" s="23">
        <v>0</v>
      </c>
      <c r="F36" s="31">
        <f t="shared" si="7"/>
        <v>19239695.389999997</v>
      </c>
      <c r="G36" s="30">
        <v>19016703.390000001</v>
      </c>
      <c r="H36" s="31">
        <v>1125095.32</v>
      </c>
      <c r="I36" s="23">
        <v>0</v>
      </c>
      <c r="J36" s="31">
        <f t="shared" si="8"/>
        <v>20141798.710000001</v>
      </c>
      <c r="K36" s="30">
        <v>18125028.829999998</v>
      </c>
      <c r="L36" s="31">
        <v>1092798.03</v>
      </c>
      <c r="M36" s="23">
        <v>0</v>
      </c>
      <c r="N36" s="31">
        <f t="shared" si="9"/>
        <v>19217826.859999999</v>
      </c>
      <c r="O36" s="30">
        <v>18969691.969999999</v>
      </c>
      <c r="P36" s="31">
        <v>1270052.97</v>
      </c>
      <c r="Q36" s="23">
        <v>0</v>
      </c>
      <c r="R36" s="23">
        <f t="shared" si="10"/>
        <v>20239744.939999998</v>
      </c>
      <c r="S36" s="34">
        <v>18268294.789999999</v>
      </c>
      <c r="T36" s="23">
        <v>1123326.3</v>
      </c>
      <c r="U36" s="23">
        <v>0</v>
      </c>
      <c r="V36" s="23">
        <f t="shared" si="11"/>
        <v>19391621.09</v>
      </c>
      <c r="W36" s="34">
        <v>19834826.690000001</v>
      </c>
      <c r="X36" s="23">
        <v>1384764.53</v>
      </c>
      <c r="Y36" s="23">
        <v>0</v>
      </c>
      <c r="Z36" s="23">
        <f t="shared" si="12"/>
        <v>21219591.220000003</v>
      </c>
    </row>
    <row r="37" spans="2:26" ht="13.5" customHeight="1" x14ac:dyDescent="0.2">
      <c r="B37" s="24" t="s">
        <v>11</v>
      </c>
      <c r="C37" s="37">
        <f t="shared" ref="C37:Z37" si="13">SUM(C28:C36)</f>
        <v>412476680.67000002</v>
      </c>
      <c r="D37" s="37">
        <f t="shared" si="13"/>
        <v>367745740.30000001</v>
      </c>
      <c r="E37" s="25">
        <f t="shared" si="13"/>
        <v>0</v>
      </c>
      <c r="F37" s="37">
        <f t="shared" si="13"/>
        <v>780222420.96999991</v>
      </c>
      <c r="G37" s="37">
        <f t="shared" si="13"/>
        <v>423740785.35000002</v>
      </c>
      <c r="H37" s="37">
        <f t="shared" si="13"/>
        <v>378002855.77000004</v>
      </c>
      <c r="I37" s="25">
        <f t="shared" si="13"/>
        <v>0</v>
      </c>
      <c r="J37" s="37">
        <f t="shared" si="13"/>
        <v>801743641.12000012</v>
      </c>
      <c r="K37" s="37">
        <f t="shared" si="13"/>
        <v>401343275.93000001</v>
      </c>
      <c r="L37" s="37">
        <f t="shared" si="13"/>
        <v>355559516.5999999</v>
      </c>
      <c r="M37" s="25">
        <f t="shared" si="13"/>
        <v>0</v>
      </c>
      <c r="N37" s="37">
        <f t="shared" si="13"/>
        <v>756902792.52999997</v>
      </c>
      <c r="O37" s="37">
        <f t="shared" si="13"/>
        <v>422519419.91999996</v>
      </c>
      <c r="P37" s="37">
        <f t="shared" si="13"/>
        <v>377977571.63999999</v>
      </c>
      <c r="Q37" s="25">
        <f t="shared" si="13"/>
        <v>0</v>
      </c>
      <c r="R37" s="25">
        <f t="shared" si="13"/>
        <v>800496991.55999994</v>
      </c>
      <c r="S37" s="25">
        <f t="shared" si="13"/>
        <v>393527971.42000002</v>
      </c>
      <c r="T37" s="25">
        <f t="shared" si="13"/>
        <v>352524099.53000003</v>
      </c>
      <c r="U37" s="25">
        <f t="shared" si="13"/>
        <v>0</v>
      </c>
      <c r="V37" s="25">
        <f t="shared" si="13"/>
        <v>746052070.94999993</v>
      </c>
      <c r="W37" s="25">
        <f t="shared" si="13"/>
        <v>422119351.35000002</v>
      </c>
      <c r="X37" s="25">
        <f t="shared" si="13"/>
        <v>377617833.63999999</v>
      </c>
      <c r="Y37" s="25">
        <f t="shared" si="13"/>
        <v>0</v>
      </c>
      <c r="Z37" s="25">
        <f t="shared" si="13"/>
        <v>799737184.99000001</v>
      </c>
    </row>
    <row r="38" spans="2:26" x14ac:dyDescent="0.2">
      <c r="B38" s="26" t="s">
        <v>40</v>
      </c>
    </row>
  </sheetData>
  <sheetProtection algorithmName="SHA-512" hashValue="uP0RXyC4tfx5AgDCZNUDMX947qiXEgIbUAqp3w/JtlJslwlvqM/V0wbrpqJwLaS2qAAugdkMLeR40+S0hEg2xg==" saltValue="cTR97TkvIVHPRFNwaXavVg==" spinCount="100000" sheet="1" formatCells="0" formatColumns="0" formatRows="0" insertColumns="0" insertRows="0" insertHyperlinks="0" deleteColumns="0" deleteRows="0" sort="0" autoFilter="0" pivotTables="0"/>
  <mergeCells count="21">
    <mergeCell ref="Z1:Z3"/>
    <mergeCell ref="A6:Z6"/>
    <mergeCell ref="A9:Z9"/>
    <mergeCell ref="B10:B12"/>
    <mergeCell ref="C10:Z10"/>
    <mergeCell ref="C11:F11"/>
    <mergeCell ref="G11:J11"/>
    <mergeCell ref="K11:N11"/>
    <mergeCell ref="O11:R11"/>
    <mergeCell ref="S11:V11"/>
    <mergeCell ref="W11:Z11"/>
    <mergeCell ref="B7:Z7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5197-E54D-4B4D-AF79-1754A020C36C}">
  <sheetPr codeName="Hoja6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style="21" customWidth="1"/>
    <col min="2" max="2" width="21.83203125" style="21" customWidth="1"/>
    <col min="3" max="26" width="23.33203125" style="21" customWidth="1"/>
    <col min="27" max="16384" width="9.33203125" style="21"/>
  </cols>
  <sheetData>
    <row r="1" spans="1:44" x14ac:dyDescent="0.2">
      <c r="Z1" s="67"/>
    </row>
    <row r="2" spans="1:44" x14ac:dyDescent="0.2">
      <c r="Z2" s="67"/>
    </row>
    <row r="3" spans="1:44" x14ac:dyDescent="0.2">
      <c r="Z3" s="67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1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8.75" x14ac:dyDescent="0.2">
      <c r="A7" s="1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3.5" customHeight="1" x14ac:dyDescent="0.2">
      <c r="B10" s="62" t="s">
        <v>1</v>
      </c>
      <c r="C10" s="62" t="s">
        <v>33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">
      <c r="B13" s="22" t="s">
        <v>12</v>
      </c>
      <c r="C13" s="30">
        <v>850557.45</v>
      </c>
      <c r="D13" s="31">
        <v>7334296.9000000004</v>
      </c>
      <c r="E13" s="23">
        <v>0</v>
      </c>
      <c r="F13" s="23">
        <f>+SUM(C13:E13)</f>
        <v>8184854.3500000006</v>
      </c>
      <c r="G13" s="34">
        <v>585670.36</v>
      </c>
      <c r="H13" s="23">
        <v>5522596.1500000004</v>
      </c>
      <c r="I13" s="23">
        <v>0</v>
      </c>
      <c r="J13" s="31">
        <f>+SUM(G13:I13)</f>
        <v>6108266.5100000007</v>
      </c>
      <c r="K13" s="30">
        <v>1017729.23</v>
      </c>
      <c r="L13" s="31">
        <v>8032735.2800000003</v>
      </c>
      <c r="M13" s="23">
        <v>0</v>
      </c>
      <c r="N13" s="23">
        <f>+SUM(K13:M13)</f>
        <v>9050464.5099999998</v>
      </c>
      <c r="O13" s="34">
        <v>982743.31</v>
      </c>
      <c r="P13" s="23">
        <v>9115840.3599999994</v>
      </c>
      <c r="Q13" s="23">
        <v>0</v>
      </c>
      <c r="R13" s="23">
        <f>+SUM(O13:Q13)</f>
        <v>10098583.67</v>
      </c>
      <c r="S13" s="34">
        <v>684969.1</v>
      </c>
      <c r="T13" s="23">
        <v>7740874.5099999998</v>
      </c>
      <c r="U13" s="23">
        <v>0</v>
      </c>
      <c r="V13" s="23">
        <f>+SUM(S13:U13)</f>
        <v>8425843.6099999994</v>
      </c>
      <c r="W13" s="40">
        <v>909714.87</v>
      </c>
      <c r="X13" s="41">
        <v>7897790.75</v>
      </c>
      <c r="Y13" s="23">
        <v>0</v>
      </c>
      <c r="Z13" s="23">
        <f>+SUM(W13:Y13)</f>
        <v>8807505.6199999992</v>
      </c>
    </row>
    <row r="14" spans="1:44" ht="13.5" customHeight="1" x14ac:dyDescent="0.2">
      <c r="B14" s="22" t="s">
        <v>13</v>
      </c>
      <c r="C14" s="30">
        <v>13715330.439999999</v>
      </c>
      <c r="D14" s="31">
        <v>506843.98</v>
      </c>
      <c r="E14" s="23">
        <v>0</v>
      </c>
      <c r="F14" s="23">
        <f t="shared" ref="F14:F21" si="0">+SUM(C14:E14)</f>
        <v>14222174.42</v>
      </c>
      <c r="G14" s="34">
        <v>12448919.630000001</v>
      </c>
      <c r="H14" s="23">
        <v>391793.51</v>
      </c>
      <c r="I14" s="23">
        <v>0</v>
      </c>
      <c r="J14" s="31">
        <f t="shared" ref="J14:J21" si="1">+SUM(G14:I14)</f>
        <v>12840713.140000001</v>
      </c>
      <c r="K14" s="30">
        <v>14827570.130000001</v>
      </c>
      <c r="L14" s="31">
        <v>608396.48</v>
      </c>
      <c r="M14" s="23">
        <v>0</v>
      </c>
      <c r="N14" s="23">
        <f t="shared" ref="N14:N21" si="2">+SUM(K14:M14)</f>
        <v>15435966.610000001</v>
      </c>
      <c r="O14" s="34">
        <v>14822779.689999999</v>
      </c>
      <c r="P14" s="23">
        <v>560125.97</v>
      </c>
      <c r="Q14" s="23">
        <v>0</v>
      </c>
      <c r="R14" s="23">
        <f t="shared" ref="R14:R21" si="3">+SUM(O14:Q14)</f>
        <v>15382905.66</v>
      </c>
      <c r="S14" s="34">
        <v>15025045.550000001</v>
      </c>
      <c r="T14" s="23">
        <v>560073.29</v>
      </c>
      <c r="U14" s="23">
        <v>0</v>
      </c>
      <c r="V14" s="23">
        <f t="shared" ref="V14:V21" si="4">+SUM(S14:U14)</f>
        <v>15585118.84</v>
      </c>
      <c r="W14" s="40">
        <v>18353963.300000001</v>
      </c>
      <c r="X14" s="41">
        <v>698261.59</v>
      </c>
      <c r="Y14" s="23">
        <v>0</v>
      </c>
      <c r="Z14" s="23">
        <f t="shared" ref="Z14:Z21" si="5">+SUM(W14:Y14)</f>
        <v>19052224.890000001</v>
      </c>
    </row>
    <row r="15" spans="1:44" ht="13.5" customHeight="1" x14ac:dyDescent="0.2">
      <c r="B15" s="22" t="s">
        <v>14</v>
      </c>
      <c r="C15" s="30">
        <v>21217120.559999999</v>
      </c>
      <c r="D15" s="31">
        <v>33823793.960000001</v>
      </c>
      <c r="E15" s="23">
        <v>0</v>
      </c>
      <c r="F15" s="23">
        <f t="shared" si="0"/>
        <v>55040914.519999996</v>
      </c>
      <c r="G15" s="34">
        <v>21779319.989999998</v>
      </c>
      <c r="H15" s="23">
        <v>33796776.969999999</v>
      </c>
      <c r="I15" s="23">
        <v>0</v>
      </c>
      <c r="J15" s="31">
        <f t="shared" si="1"/>
        <v>55576096.959999993</v>
      </c>
      <c r="K15" s="30">
        <v>22064942.100000001</v>
      </c>
      <c r="L15" s="31">
        <v>34777440.159999996</v>
      </c>
      <c r="M15" s="23">
        <v>0</v>
      </c>
      <c r="N15" s="23">
        <f t="shared" si="2"/>
        <v>56842382.259999998</v>
      </c>
      <c r="O15" s="34">
        <v>22887127.800000001</v>
      </c>
      <c r="P15" s="23">
        <v>35098159.409999996</v>
      </c>
      <c r="Q15" s="23">
        <v>0</v>
      </c>
      <c r="R15" s="23">
        <f t="shared" si="3"/>
        <v>57985287.209999993</v>
      </c>
      <c r="S15" s="34">
        <v>23209684.07</v>
      </c>
      <c r="T15" s="23">
        <v>35120501.549999997</v>
      </c>
      <c r="U15" s="23">
        <v>0</v>
      </c>
      <c r="V15" s="23">
        <f t="shared" si="4"/>
        <v>58330185.619999997</v>
      </c>
      <c r="W15" s="40">
        <v>28081400.16</v>
      </c>
      <c r="X15" s="41">
        <v>44470289.560000002</v>
      </c>
      <c r="Y15" s="23">
        <v>0</v>
      </c>
      <c r="Z15" s="23">
        <f t="shared" si="5"/>
        <v>72551689.719999999</v>
      </c>
    </row>
    <row r="16" spans="1:44" ht="13.5" customHeight="1" x14ac:dyDescent="0.2">
      <c r="B16" s="22" t="s">
        <v>15</v>
      </c>
      <c r="C16" s="30">
        <v>190930047.22</v>
      </c>
      <c r="D16" s="31">
        <v>191975113.09999999</v>
      </c>
      <c r="E16" s="23">
        <v>0</v>
      </c>
      <c r="F16" s="23">
        <f t="shared" si="0"/>
        <v>382905160.31999999</v>
      </c>
      <c r="G16" s="34">
        <v>195129924.96000001</v>
      </c>
      <c r="H16" s="23">
        <v>190118865.65000001</v>
      </c>
      <c r="I16" s="23">
        <v>0</v>
      </c>
      <c r="J16" s="31">
        <f t="shared" si="1"/>
        <v>385248790.61000001</v>
      </c>
      <c r="K16" s="30">
        <v>203558038.31999999</v>
      </c>
      <c r="L16" s="31">
        <v>200127079.62</v>
      </c>
      <c r="M16" s="23">
        <v>0</v>
      </c>
      <c r="N16" s="23">
        <f t="shared" si="2"/>
        <v>403685117.94</v>
      </c>
      <c r="O16" s="34">
        <v>197318733.31999999</v>
      </c>
      <c r="P16" s="23">
        <v>195792369.06</v>
      </c>
      <c r="Q16" s="23">
        <v>0</v>
      </c>
      <c r="R16" s="23">
        <f t="shared" si="3"/>
        <v>393111102.38</v>
      </c>
      <c r="S16" s="34">
        <v>239976640.62</v>
      </c>
      <c r="T16" s="23">
        <v>233551525.94</v>
      </c>
      <c r="U16" s="23">
        <v>0</v>
      </c>
      <c r="V16" s="23">
        <f t="shared" si="4"/>
        <v>473528166.56</v>
      </c>
      <c r="W16" s="40">
        <v>238259481.28999999</v>
      </c>
      <c r="X16" s="41">
        <v>231071765.31999999</v>
      </c>
      <c r="Y16" s="23">
        <v>0</v>
      </c>
      <c r="Z16" s="23">
        <f t="shared" si="5"/>
        <v>469331246.61000001</v>
      </c>
    </row>
    <row r="17" spans="2:26" ht="13.5" customHeight="1" x14ac:dyDescent="0.2">
      <c r="B17" s="22" t="s">
        <v>16</v>
      </c>
      <c r="C17" s="30">
        <v>1519662.2</v>
      </c>
      <c r="D17" s="31">
        <v>23763702.539999999</v>
      </c>
      <c r="E17" s="23">
        <v>0</v>
      </c>
      <c r="F17" s="23">
        <f t="shared" si="0"/>
        <v>25283364.739999998</v>
      </c>
      <c r="G17" s="34">
        <v>1190453.98</v>
      </c>
      <c r="H17" s="23">
        <v>22222605.600000001</v>
      </c>
      <c r="I17" s="23">
        <v>0</v>
      </c>
      <c r="J17" s="31">
        <f t="shared" si="1"/>
        <v>23413059.580000002</v>
      </c>
      <c r="K17" s="30">
        <v>1031248.51</v>
      </c>
      <c r="L17" s="31">
        <v>22653143.550000001</v>
      </c>
      <c r="M17" s="23">
        <v>0</v>
      </c>
      <c r="N17" s="23">
        <f t="shared" si="2"/>
        <v>23684392.060000002</v>
      </c>
      <c r="O17" s="34">
        <v>925872.04</v>
      </c>
      <c r="P17" s="23">
        <v>22718161.390000001</v>
      </c>
      <c r="Q17" s="23">
        <v>0</v>
      </c>
      <c r="R17" s="23">
        <f t="shared" si="3"/>
        <v>23644033.43</v>
      </c>
      <c r="S17" s="34">
        <v>977904.13</v>
      </c>
      <c r="T17" s="23">
        <v>20161656.809999999</v>
      </c>
      <c r="U17" s="23">
        <v>0</v>
      </c>
      <c r="V17" s="23">
        <f t="shared" si="4"/>
        <v>21139560.939999998</v>
      </c>
      <c r="W17" s="40">
        <v>2787940.39</v>
      </c>
      <c r="X17" s="41">
        <v>25502523.18</v>
      </c>
      <c r="Y17" s="23">
        <v>0</v>
      </c>
      <c r="Z17" s="23">
        <f t="shared" si="5"/>
        <v>28290463.57</v>
      </c>
    </row>
    <row r="18" spans="2:26" ht="13.5" customHeight="1" x14ac:dyDescent="0.2">
      <c r="B18" s="22" t="s">
        <v>17</v>
      </c>
      <c r="C18" s="30">
        <v>533306.28</v>
      </c>
      <c r="D18" s="31">
        <v>2392018</v>
      </c>
      <c r="E18" s="23">
        <v>0</v>
      </c>
      <c r="F18" s="23">
        <f t="shared" si="0"/>
        <v>2925324.2800000003</v>
      </c>
      <c r="G18" s="34">
        <v>590222.39</v>
      </c>
      <c r="H18" s="23">
        <v>1619069.69</v>
      </c>
      <c r="I18" s="23">
        <v>0</v>
      </c>
      <c r="J18" s="31">
        <f t="shared" si="1"/>
        <v>2209292.08</v>
      </c>
      <c r="K18" s="30">
        <v>719617.2</v>
      </c>
      <c r="L18" s="31">
        <v>2875781.39</v>
      </c>
      <c r="M18" s="23">
        <v>0</v>
      </c>
      <c r="N18" s="23">
        <f t="shared" si="2"/>
        <v>3595398.59</v>
      </c>
      <c r="O18" s="34">
        <v>870629.67</v>
      </c>
      <c r="P18" s="23">
        <v>3191290.15</v>
      </c>
      <c r="Q18" s="23">
        <v>0</v>
      </c>
      <c r="R18" s="23">
        <f t="shared" si="3"/>
        <v>4061919.82</v>
      </c>
      <c r="S18" s="34">
        <v>655991.06000000006</v>
      </c>
      <c r="T18" s="23">
        <v>3022363.98</v>
      </c>
      <c r="U18" s="23">
        <v>0</v>
      </c>
      <c r="V18" s="23">
        <f t="shared" si="4"/>
        <v>3678355.04</v>
      </c>
      <c r="W18" s="40">
        <v>869381.85</v>
      </c>
      <c r="X18" s="41">
        <v>2979761.57</v>
      </c>
      <c r="Y18" s="23">
        <v>0</v>
      </c>
      <c r="Z18" s="23">
        <f t="shared" si="5"/>
        <v>3849143.42</v>
      </c>
    </row>
    <row r="19" spans="2:26" ht="13.5" customHeight="1" x14ac:dyDescent="0.2">
      <c r="B19" s="22" t="s">
        <v>18</v>
      </c>
      <c r="C19" s="30">
        <v>13023434.92</v>
      </c>
      <c r="D19" s="31">
        <v>818868.07</v>
      </c>
      <c r="E19" s="23">
        <v>0</v>
      </c>
      <c r="F19" s="23">
        <f t="shared" si="0"/>
        <v>13842302.99</v>
      </c>
      <c r="G19" s="34">
        <v>12307086.73</v>
      </c>
      <c r="H19" s="23">
        <v>783116.78</v>
      </c>
      <c r="I19" s="23">
        <v>0</v>
      </c>
      <c r="J19" s="31">
        <f t="shared" si="1"/>
        <v>13090203.51</v>
      </c>
      <c r="K19" s="30">
        <v>14333718.15</v>
      </c>
      <c r="L19" s="31">
        <v>877715.55</v>
      </c>
      <c r="M19" s="23">
        <v>0</v>
      </c>
      <c r="N19" s="23">
        <f t="shared" si="2"/>
        <v>15211433.700000001</v>
      </c>
      <c r="O19" s="34">
        <v>12899690.09</v>
      </c>
      <c r="P19" s="23">
        <v>799984.24</v>
      </c>
      <c r="Q19" s="23">
        <v>0</v>
      </c>
      <c r="R19" s="23">
        <f t="shared" si="3"/>
        <v>13699674.33</v>
      </c>
      <c r="S19" s="34">
        <v>13686388.779999999</v>
      </c>
      <c r="T19" s="23">
        <v>797921.53</v>
      </c>
      <c r="U19" s="23">
        <v>0</v>
      </c>
      <c r="V19" s="23">
        <f t="shared" si="4"/>
        <v>14484310.309999999</v>
      </c>
      <c r="W19" s="40">
        <v>17375934.649999999</v>
      </c>
      <c r="X19" s="41">
        <v>1089532.78</v>
      </c>
      <c r="Y19" s="23">
        <v>0</v>
      </c>
      <c r="Z19" s="23">
        <f t="shared" si="5"/>
        <v>18465467.43</v>
      </c>
    </row>
    <row r="20" spans="2:26" ht="13.5" customHeight="1" x14ac:dyDescent="0.2">
      <c r="B20" s="22" t="s">
        <v>19</v>
      </c>
      <c r="C20" s="30">
        <v>120568908.17</v>
      </c>
      <c r="D20" s="31">
        <v>83075947.030000001</v>
      </c>
      <c r="E20" s="23">
        <v>0</v>
      </c>
      <c r="F20" s="23">
        <f t="shared" si="0"/>
        <v>203644855.19999999</v>
      </c>
      <c r="G20" s="34">
        <v>117855984.08</v>
      </c>
      <c r="H20" s="23">
        <v>79224295.849999994</v>
      </c>
      <c r="I20" s="23">
        <v>0</v>
      </c>
      <c r="J20" s="31">
        <f t="shared" si="1"/>
        <v>197080279.93000001</v>
      </c>
      <c r="K20" s="30">
        <v>123201153.98</v>
      </c>
      <c r="L20" s="31">
        <v>84254302.019999996</v>
      </c>
      <c r="M20" s="23">
        <v>0</v>
      </c>
      <c r="N20" s="23">
        <f t="shared" si="2"/>
        <v>207455456</v>
      </c>
      <c r="O20" s="34">
        <v>125340803.36</v>
      </c>
      <c r="P20" s="23">
        <v>83838525.370000005</v>
      </c>
      <c r="Q20" s="23">
        <v>0</v>
      </c>
      <c r="R20" s="23">
        <f t="shared" si="3"/>
        <v>209179328.73000002</v>
      </c>
      <c r="S20" s="34">
        <v>126248556.59</v>
      </c>
      <c r="T20" s="23">
        <v>84270309.810000002</v>
      </c>
      <c r="U20" s="23">
        <v>0</v>
      </c>
      <c r="V20" s="23">
        <f t="shared" si="4"/>
        <v>210518866.40000001</v>
      </c>
      <c r="W20" s="40">
        <v>152850571.44</v>
      </c>
      <c r="X20" s="41">
        <v>108280124.01000001</v>
      </c>
      <c r="Y20" s="23">
        <v>0</v>
      </c>
      <c r="Z20" s="23">
        <f t="shared" si="5"/>
        <v>261130695.44999999</v>
      </c>
    </row>
    <row r="21" spans="2:26" ht="13.5" customHeight="1" x14ac:dyDescent="0.2">
      <c r="B21" s="22" t="s">
        <v>20</v>
      </c>
      <c r="C21" s="30">
        <v>17305634.210000001</v>
      </c>
      <c r="D21" s="31">
        <v>1062092.55</v>
      </c>
      <c r="E21" s="23">
        <v>0</v>
      </c>
      <c r="F21" s="23">
        <f t="shared" si="0"/>
        <v>18367726.760000002</v>
      </c>
      <c r="G21" s="34">
        <v>14947636.050000001</v>
      </c>
      <c r="H21" s="23">
        <v>915384.52</v>
      </c>
      <c r="I21" s="23">
        <v>0</v>
      </c>
      <c r="J21" s="31">
        <f t="shared" si="1"/>
        <v>15863020.57</v>
      </c>
      <c r="K21" s="30">
        <v>18634729.600000001</v>
      </c>
      <c r="L21" s="31">
        <v>1228803.3999999999</v>
      </c>
      <c r="M21" s="23">
        <v>0</v>
      </c>
      <c r="N21" s="23">
        <f t="shared" si="2"/>
        <v>19863533</v>
      </c>
      <c r="O21" s="34">
        <v>18033430.609999999</v>
      </c>
      <c r="P21" s="23">
        <v>1248648.72</v>
      </c>
      <c r="Q21" s="23">
        <v>0</v>
      </c>
      <c r="R21" s="23">
        <f t="shared" si="3"/>
        <v>19282079.329999998</v>
      </c>
      <c r="S21" s="34">
        <v>18294315.510000002</v>
      </c>
      <c r="T21" s="23">
        <v>1220630.4099999999</v>
      </c>
      <c r="U21" s="23">
        <v>0</v>
      </c>
      <c r="V21" s="23">
        <f t="shared" si="4"/>
        <v>19514945.920000002</v>
      </c>
      <c r="W21" s="40">
        <v>17744664.82</v>
      </c>
      <c r="X21" s="41">
        <v>1104245.1599999999</v>
      </c>
      <c r="Y21" s="23">
        <v>0</v>
      </c>
      <c r="Z21" s="23">
        <f t="shared" si="5"/>
        <v>18848909.98</v>
      </c>
    </row>
    <row r="22" spans="2:26" ht="13.5" customHeight="1" x14ac:dyDescent="0.2">
      <c r="B22" s="24" t="s">
        <v>11</v>
      </c>
      <c r="C22" s="37">
        <f t="shared" ref="C22:Z22" si="6">SUM(C13:C21)</f>
        <v>379664001.44999993</v>
      </c>
      <c r="D22" s="37">
        <f t="shared" si="6"/>
        <v>344752676.13</v>
      </c>
      <c r="E22" s="27">
        <f t="shared" si="6"/>
        <v>0</v>
      </c>
      <c r="F22" s="27">
        <f t="shared" si="6"/>
        <v>724416677.57999992</v>
      </c>
      <c r="G22" s="25">
        <f t="shared" si="6"/>
        <v>376835218.16999996</v>
      </c>
      <c r="H22" s="25">
        <f t="shared" si="6"/>
        <v>334594504.71999997</v>
      </c>
      <c r="I22" s="27">
        <f t="shared" si="6"/>
        <v>0</v>
      </c>
      <c r="J22" s="38">
        <f t="shared" si="6"/>
        <v>711429722.88999999</v>
      </c>
      <c r="K22" s="37">
        <f t="shared" si="6"/>
        <v>399388747.22000003</v>
      </c>
      <c r="L22" s="37">
        <f t="shared" si="6"/>
        <v>355435397.44999999</v>
      </c>
      <c r="M22" s="27">
        <f t="shared" si="6"/>
        <v>0</v>
      </c>
      <c r="N22" s="27">
        <f t="shared" si="6"/>
        <v>754824144.66999996</v>
      </c>
      <c r="O22" s="25">
        <f t="shared" si="6"/>
        <v>394081809.88999999</v>
      </c>
      <c r="P22" s="25">
        <f t="shared" si="6"/>
        <v>352363104.67000008</v>
      </c>
      <c r="Q22" s="27">
        <f t="shared" si="6"/>
        <v>0</v>
      </c>
      <c r="R22" s="27">
        <f t="shared" si="6"/>
        <v>746444914.56000006</v>
      </c>
      <c r="S22" s="25">
        <f t="shared" si="6"/>
        <v>438759495.40999997</v>
      </c>
      <c r="T22" s="25">
        <f t="shared" si="6"/>
        <v>386445857.82999998</v>
      </c>
      <c r="U22" s="27">
        <f t="shared" si="6"/>
        <v>0</v>
      </c>
      <c r="V22" s="27">
        <f t="shared" si="6"/>
        <v>825205353.23999977</v>
      </c>
      <c r="W22" s="38">
        <f t="shared" si="6"/>
        <v>477233052.76999998</v>
      </c>
      <c r="X22" s="38">
        <f t="shared" si="6"/>
        <v>423094293.92000002</v>
      </c>
      <c r="Y22" s="27">
        <f t="shared" si="6"/>
        <v>0</v>
      </c>
      <c r="Z22" s="27">
        <f t="shared" si="6"/>
        <v>900327346.69000006</v>
      </c>
    </row>
    <row r="23" spans="2:26" ht="13.5" customHeight="1" x14ac:dyDescent="0.2">
      <c r="B23" s="26" t="s">
        <v>40</v>
      </c>
    </row>
    <row r="24" spans="2:26" ht="13.5" customHeight="1" x14ac:dyDescent="0.2"/>
    <row r="25" spans="2:26" ht="13.5" customHeight="1" x14ac:dyDescent="0.2">
      <c r="B25" s="62" t="s">
        <v>1</v>
      </c>
      <c r="C25" s="62" t="s">
        <v>33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3.5" customHeight="1" x14ac:dyDescent="0.2">
      <c r="B28" s="22" t="s">
        <v>12</v>
      </c>
      <c r="C28" s="30">
        <v>1080874.67</v>
      </c>
      <c r="D28" s="31">
        <v>9545752.5600000005</v>
      </c>
      <c r="E28" s="23">
        <v>0</v>
      </c>
      <c r="F28" s="23">
        <f>+SUM(C28:E28)</f>
        <v>10626627.23</v>
      </c>
      <c r="G28" s="34">
        <v>1312466.52</v>
      </c>
      <c r="H28" s="23">
        <v>10237640.199999999</v>
      </c>
      <c r="I28" s="23">
        <v>0</v>
      </c>
      <c r="J28" s="23">
        <f>+SUM(G28:I28)</f>
        <v>11550106.719999999</v>
      </c>
      <c r="K28" s="34">
        <v>1284305.55</v>
      </c>
      <c r="L28" s="23">
        <v>11248245.73</v>
      </c>
      <c r="M28" s="23">
        <v>0</v>
      </c>
      <c r="N28" s="23">
        <f>+SUM(K28:M28)</f>
        <v>12532551.280000001</v>
      </c>
      <c r="O28" s="34">
        <v>1320790.78</v>
      </c>
      <c r="P28" s="23">
        <v>10342154.859999999</v>
      </c>
      <c r="Q28" s="23">
        <v>0</v>
      </c>
      <c r="R28" s="23">
        <f>+SUM(O28:Q28)</f>
        <v>11662945.639999999</v>
      </c>
      <c r="S28" s="34">
        <v>1210391.73</v>
      </c>
      <c r="T28" s="23">
        <v>10739777.789999999</v>
      </c>
      <c r="U28" s="23">
        <v>0</v>
      </c>
      <c r="V28" s="23">
        <f>+SUM(S28:U28)</f>
        <v>11950169.52</v>
      </c>
      <c r="W28" s="34">
        <v>1327283.1100000001</v>
      </c>
      <c r="X28" s="23">
        <v>11475045.890000001</v>
      </c>
      <c r="Y28" s="23">
        <v>0</v>
      </c>
      <c r="Z28" s="23">
        <f>+SUM(W28:Y28)</f>
        <v>12802329</v>
      </c>
    </row>
    <row r="29" spans="2:26" ht="13.5" customHeight="1" x14ac:dyDescent="0.2">
      <c r="B29" s="22" t="s">
        <v>13</v>
      </c>
      <c r="C29" s="30">
        <v>17297909.670000002</v>
      </c>
      <c r="D29" s="31">
        <v>873806.6</v>
      </c>
      <c r="E29" s="23">
        <v>0</v>
      </c>
      <c r="F29" s="23">
        <f t="shared" ref="F29:F36" si="7">+SUM(C29:E29)</f>
        <v>18171716.270000003</v>
      </c>
      <c r="G29" s="34">
        <v>15495718.880000001</v>
      </c>
      <c r="H29" s="23">
        <v>553579.14</v>
      </c>
      <c r="I29" s="23">
        <v>0</v>
      </c>
      <c r="J29" s="23">
        <f t="shared" ref="J29:J36" si="8">+SUM(G29:I29)</f>
        <v>16049298.020000001</v>
      </c>
      <c r="K29" s="34">
        <v>16157654.74</v>
      </c>
      <c r="L29" s="23">
        <v>739655.09</v>
      </c>
      <c r="M29" s="23">
        <v>0</v>
      </c>
      <c r="N29" s="23">
        <f t="shared" ref="N29:N36" si="9">+SUM(K29:M29)</f>
        <v>16897309.830000002</v>
      </c>
      <c r="O29" s="34">
        <v>16254130.52</v>
      </c>
      <c r="P29" s="23">
        <v>614604.57999999996</v>
      </c>
      <c r="Q29" s="23">
        <v>0</v>
      </c>
      <c r="R29" s="23">
        <f t="shared" ref="R29:R36" si="10">+SUM(O29:Q29)</f>
        <v>16868735.099999998</v>
      </c>
      <c r="S29" s="34">
        <v>15800987.609999999</v>
      </c>
      <c r="T29" s="23">
        <v>616943.35999999999</v>
      </c>
      <c r="U29" s="23">
        <v>0</v>
      </c>
      <c r="V29" s="23">
        <f t="shared" ref="V29:V36" si="11">+SUM(S29:U29)</f>
        <v>16417930.969999999</v>
      </c>
      <c r="W29" s="34">
        <v>17131760.68</v>
      </c>
      <c r="X29" s="23">
        <v>738716.69</v>
      </c>
      <c r="Y29" s="23">
        <v>0</v>
      </c>
      <c r="Z29" s="23">
        <f t="shared" ref="Z29:Z36" si="12">+SUM(W29:Y29)</f>
        <v>17870477.370000001</v>
      </c>
    </row>
    <row r="30" spans="2:26" ht="13.5" customHeight="1" x14ac:dyDescent="0.2">
      <c r="B30" s="22" t="s">
        <v>14</v>
      </c>
      <c r="C30" s="30">
        <v>27374430.489999998</v>
      </c>
      <c r="D30" s="31">
        <v>39607184.149999999</v>
      </c>
      <c r="E30" s="23">
        <v>0</v>
      </c>
      <c r="F30" s="23">
        <f t="shared" si="7"/>
        <v>66981614.640000001</v>
      </c>
      <c r="G30" s="34">
        <v>25322825.07</v>
      </c>
      <c r="H30" s="23">
        <v>38114466.229999997</v>
      </c>
      <c r="I30" s="23">
        <v>0</v>
      </c>
      <c r="J30" s="23">
        <f t="shared" si="8"/>
        <v>63437291.299999997</v>
      </c>
      <c r="K30" s="34">
        <v>24981602.100000001</v>
      </c>
      <c r="L30" s="23">
        <v>38060994.909999996</v>
      </c>
      <c r="M30" s="23">
        <v>0</v>
      </c>
      <c r="N30" s="23">
        <f t="shared" si="9"/>
        <v>63042597.009999998</v>
      </c>
      <c r="O30" s="34">
        <v>26682435.850000001</v>
      </c>
      <c r="P30" s="23">
        <v>38502841.829999998</v>
      </c>
      <c r="Q30" s="23">
        <v>0</v>
      </c>
      <c r="R30" s="23">
        <f t="shared" si="10"/>
        <v>65185277.68</v>
      </c>
      <c r="S30" s="34">
        <v>28600195.489999998</v>
      </c>
      <c r="T30" s="23">
        <v>40510741.240000002</v>
      </c>
      <c r="U30" s="23">
        <v>0</v>
      </c>
      <c r="V30" s="23">
        <f t="shared" si="11"/>
        <v>69110936.730000004</v>
      </c>
      <c r="W30" s="34">
        <v>26939066.43</v>
      </c>
      <c r="X30" s="23">
        <v>39524209.200000003</v>
      </c>
      <c r="Y30" s="23">
        <v>0</v>
      </c>
      <c r="Z30" s="23">
        <f t="shared" si="12"/>
        <v>66463275.630000003</v>
      </c>
    </row>
    <row r="31" spans="2:26" ht="13.5" customHeight="1" x14ac:dyDescent="0.2">
      <c r="B31" s="22" t="s">
        <v>15</v>
      </c>
      <c r="C31" s="30">
        <v>222945647.83000001</v>
      </c>
      <c r="D31" s="31">
        <v>215974462.66</v>
      </c>
      <c r="E31" s="23">
        <v>0</v>
      </c>
      <c r="F31" s="23">
        <f t="shared" si="7"/>
        <v>438920110.49000001</v>
      </c>
      <c r="G31" s="34">
        <v>223982868.62</v>
      </c>
      <c r="H31" s="23">
        <v>209208959.81999999</v>
      </c>
      <c r="I31" s="23">
        <v>0</v>
      </c>
      <c r="J31" s="23">
        <f t="shared" si="8"/>
        <v>433191828.44</v>
      </c>
      <c r="K31" s="34">
        <v>228797415.38</v>
      </c>
      <c r="L31" s="23">
        <v>214879358</v>
      </c>
      <c r="M31" s="23">
        <v>0</v>
      </c>
      <c r="N31" s="23">
        <f t="shared" si="9"/>
        <v>443676773.38</v>
      </c>
      <c r="O31" s="34">
        <v>228958555.55000001</v>
      </c>
      <c r="P31" s="23">
        <v>216622136.22</v>
      </c>
      <c r="Q31" s="23">
        <v>0</v>
      </c>
      <c r="R31" s="23">
        <f t="shared" si="10"/>
        <v>445580691.76999998</v>
      </c>
      <c r="S31" s="34">
        <v>226655943.53</v>
      </c>
      <c r="T31" s="23">
        <v>219326751.81999999</v>
      </c>
      <c r="U31" s="23">
        <v>0</v>
      </c>
      <c r="V31" s="23">
        <f t="shared" si="11"/>
        <v>445982695.35000002</v>
      </c>
      <c r="W31" s="34">
        <v>289456671.52999997</v>
      </c>
      <c r="X31" s="23">
        <v>285720928.19</v>
      </c>
      <c r="Y31" s="23">
        <v>0</v>
      </c>
      <c r="Z31" s="23">
        <f t="shared" si="12"/>
        <v>575177599.72000003</v>
      </c>
    </row>
    <row r="32" spans="2:26" ht="13.5" customHeight="1" x14ac:dyDescent="0.2">
      <c r="B32" s="22" t="s">
        <v>16</v>
      </c>
      <c r="C32" s="30">
        <v>1999894.88</v>
      </c>
      <c r="D32" s="31">
        <v>24636308.899999999</v>
      </c>
      <c r="E32" s="23">
        <v>0</v>
      </c>
      <c r="F32" s="23">
        <f t="shared" si="7"/>
        <v>26636203.779999997</v>
      </c>
      <c r="G32" s="34">
        <v>1390842.44</v>
      </c>
      <c r="H32" s="23">
        <v>23850609.699999999</v>
      </c>
      <c r="I32" s="23">
        <v>0</v>
      </c>
      <c r="J32" s="23">
        <f t="shared" si="8"/>
        <v>25241452.140000001</v>
      </c>
      <c r="K32" s="34">
        <v>1135240</v>
      </c>
      <c r="L32" s="23">
        <v>23260155.199999999</v>
      </c>
      <c r="M32" s="23">
        <v>0</v>
      </c>
      <c r="N32" s="23">
        <f t="shared" si="9"/>
        <v>24395395.199999999</v>
      </c>
      <c r="O32" s="34">
        <v>2295986.04</v>
      </c>
      <c r="P32" s="23">
        <v>25468419.699999999</v>
      </c>
      <c r="Q32" s="23">
        <v>0</v>
      </c>
      <c r="R32" s="23">
        <f t="shared" si="10"/>
        <v>27764405.739999998</v>
      </c>
      <c r="S32" s="34">
        <v>1104048.3700000001</v>
      </c>
      <c r="T32" s="23">
        <v>23170138.600000001</v>
      </c>
      <c r="U32" s="23">
        <v>0</v>
      </c>
      <c r="V32" s="23">
        <f t="shared" si="11"/>
        <v>24274186.970000003</v>
      </c>
      <c r="W32" s="34">
        <v>1364732.9</v>
      </c>
      <c r="X32" s="23">
        <v>25174647.210000001</v>
      </c>
      <c r="Y32" s="23">
        <v>0</v>
      </c>
      <c r="Z32" s="23">
        <f t="shared" si="12"/>
        <v>26539380.109999999</v>
      </c>
    </row>
    <row r="33" spans="2:26" ht="13.5" customHeight="1" x14ac:dyDescent="0.2">
      <c r="B33" s="22" t="s">
        <v>17</v>
      </c>
      <c r="C33" s="30">
        <v>785440.59</v>
      </c>
      <c r="D33" s="31">
        <v>2762697.08</v>
      </c>
      <c r="E33" s="23">
        <v>0</v>
      </c>
      <c r="F33" s="23">
        <f t="shared" si="7"/>
        <v>3548137.67</v>
      </c>
      <c r="G33" s="34">
        <v>701793.83</v>
      </c>
      <c r="H33" s="23">
        <v>2485932.77</v>
      </c>
      <c r="I33" s="23">
        <v>0</v>
      </c>
      <c r="J33" s="23">
        <f t="shared" si="8"/>
        <v>3187726.6</v>
      </c>
      <c r="K33" s="34">
        <v>895491.55</v>
      </c>
      <c r="L33" s="23">
        <v>4329907.47</v>
      </c>
      <c r="M33" s="23">
        <v>0</v>
      </c>
      <c r="N33" s="23">
        <f t="shared" si="9"/>
        <v>5225399.0199999996</v>
      </c>
      <c r="O33" s="34">
        <v>817849.31</v>
      </c>
      <c r="P33" s="23">
        <v>2661471.7999999998</v>
      </c>
      <c r="Q33" s="23">
        <v>0</v>
      </c>
      <c r="R33" s="23">
        <f t="shared" si="10"/>
        <v>3479321.11</v>
      </c>
      <c r="S33" s="34">
        <v>841857.94</v>
      </c>
      <c r="T33" s="23">
        <v>2920108.59</v>
      </c>
      <c r="U33" s="23">
        <v>0</v>
      </c>
      <c r="V33" s="23">
        <f t="shared" si="11"/>
        <v>3761966.53</v>
      </c>
      <c r="W33" s="34">
        <v>724129.02</v>
      </c>
      <c r="X33" s="23">
        <v>2879801.39</v>
      </c>
      <c r="Y33" s="23">
        <v>0</v>
      </c>
      <c r="Z33" s="23">
        <f t="shared" si="12"/>
        <v>3603930.41</v>
      </c>
    </row>
    <row r="34" spans="2:26" ht="13.5" customHeight="1" x14ac:dyDescent="0.2">
      <c r="B34" s="22" t="s">
        <v>18</v>
      </c>
      <c r="C34" s="30">
        <v>10179905.58</v>
      </c>
      <c r="D34" s="31">
        <v>427089.05</v>
      </c>
      <c r="E34" s="23">
        <v>0</v>
      </c>
      <c r="F34" s="23">
        <f t="shared" si="7"/>
        <v>10606994.630000001</v>
      </c>
      <c r="G34" s="34">
        <v>16520790.880000001</v>
      </c>
      <c r="H34" s="23">
        <v>1099267.3600000001</v>
      </c>
      <c r="I34" s="23">
        <v>0</v>
      </c>
      <c r="J34" s="23">
        <f t="shared" si="8"/>
        <v>17620058.240000002</v>
      </c>
      <c r="K34" s="34">
        <v>14282387.140000001</v>
      </c>
      <c r="L34" s="23">
        <v>936141.27</v>
      </c>
      <c r="M34" s="23">
        <v>0</v>
      </c>
      <c r="N34" s="23">
        <f t="shared" si="9"/>
        <v>15218528.41</v>
      </c>
      <c r="O34" s="34">
        <v>14757674.9</v>
      </c>
      <c r="P34" s="23">
        <v>954322.12</v>
      </c>
      <c r="Q34" s="23">
        <v>0</v>
      </c>
      <c r="R34" s="23">
        <f t="shared" si="10"/>
        <v>15711997.02</v>
      </c>
      <c r="S34" s="34">
        <v>13978725.25</v>
      </c>
      <c r="T34" s="23">
        <v>1046198.85</v>
      </c>
      <c r="U34" s="23">
        <v>0</v>
      </c>
      <c r="V34" s="23">
        <f t="shared" si="11"/>
        <v>15024924.1</v>
      </c>
      <c r="W34" s="34">
        <v>16230281.91</v>
      </c>
      <c r="X34" s="23">
        <v>1107474.6000000001</v>
      </c>
      <c r="Y34" s="23">
        <v>0</v>
      </c>
      <c r="Z34" s="23">
        <f t="shared" si="12"/>
        <v>17337756.510000002</v>
      </c>
    </row>
    <row r="35" spans="2:26" ht="13.5" customHeight="1" x14ac:dyDescent="0.2">
      <c r="B35" s="22" t="s">
        <v>19</v>
      </c>
      <c r="C35" s="30">
        <v>140370925.91</v>
      </c>
      <c r="D35" s="31">
        <v>100268779.16</v>
      </c>
      <c r="E35" s="23">
        <v>0</v>
      </c>
      <c r="F35" s="23">
        <f t="shared" si="7"/>
        <v>240639705.06999999</v>
      </c>
      <c r="G35" s="34">
        <v>129154538.84999999</v>
      </c>
      <c r="H35" s="23">
        <v>94684006.5</v>
      </c>
      <c r="I35" s="23">
        <v>0</v>
      </c>
      <c r="J35" s="23">
        <f t="shared" si="8"/>
        <v>223838545.34999999</v>
      </c>
      <c r="K35" s="34">
        <v>136647739.44</v>
      </c>
      <c r="L35" s="23">
        <v>100328738.89</v>
      </c>
      <c r="M35" s="23">
        <v>0</v>
      </c>
      <c r="N35" s="23">
        <f t="shared" si="9"/>
        <v>236976478.32999998</v>
      </c>
      <c r="O35" s="34">
        <v>137572753.47999999</v>
      </c>
      <c r="P35" s="23">
        <v>102772504.73999999</v>
      </c>
      <c r="Q35" s="23">
        <v>0</v>
      </c>
      <c r="R35" s="23">
        <f t="shared" si="10"/>
        <v>240345258.21999997</v>
      </c>
      <c r="S35" s="34">
        <v>134532816.31999999</v>
      </c>
      <c r="T35" s="23">
        <v>98070346.75</v>
      </c>
      <c r="U35" s="23">
        <v>0</v>
      </c>
      <c r="V35" s="23">
        <f t="shared" si="11"/>
        <v>232603163.06999999</v>
      </c>
      <c r="W35" s="34">
        <v>155580044.96000001</v>
      </c>
      <c r="X35" s="23">
        <v>103148704.43000001</v>
      </c>
      <c r="Y35" s="23">
        <v>0</v>
      </c>
      <c r="Z35" s="23">
        <f t="shared" si="12"/>
        <v>258728749.39000002</v>
      </c>
    </row>
    <row r="36" spans="2:26" ht="13.5" customHeight="1" x14ac:dyDescent="0.2">
      <c r="B36" s="22" t="s">
        <v>20</v>
      </c>
      <c r="C36" s="30">
        <v>17822059.600000001</v>
      </c>
      <c r="D36" s="31">
        <v>1152578.57</v>
      </c>
      <c r="E36" s="23">
        <v>0</v>
      </c>
      <c r="F36" s="23">
        <f t="shared" si="7"/>
        <v>18974638.170000002</v>
      </c>
      <c r="G36" s="34">
        <v>18610249.850000001</v>
      </c>
      <c r="H36" s="23">
        <v>1157781.74</v>
      </c>
      <c r="I36" s="23">
        <v>0</v>
      </c>
      <c r="J36" s="23">
        <f t="shared" si="8"/>
        <v>19768031.59</v>
      </c>
      <c r="K36" s="34">
        <v>19727611.370000001</v>
      </c>
      <c r="L36" s="23">
        <v>1080456.47</v>
      </c>
      <c r="M36" s="23">
        <v>0</v>
      </c>
      <c r="N36" s="23">
        <f t="shared" si="9"/>
        <v>20808067.84</v>
      </c>
      <c r="O36" s="34">
        <v>21713432.629999999</v>
      </c>
      <c r="P36" s="23">
        <v>1420830.44</v>
      </c>
      <c r="Q36" s="23">
        <v>0</v>
      </c>
      <c r="R36" s="23">
        <f t="shared" si="10"/>
        <v>23134263.07</v>
      </c>
      <c r="S36" s="34">
        <v>20378941.309999999</v>
      </c>
      <c r="T36" s="23">
        <v>1305545.3400000001</v>
      </c>
      <c r="U36" s="23">
        <v>0</v>
      </c>
      <c r="V36" s="23">
        <f t="shared" si="11"/>
        <v>21684486.649999999</v>
      </c>
      <c r="W36" s="34">
        <v>21285625.420000002</v>
      </c>
      <c r="X36" s="23">
        <v>1399286.04</v>
      </c>
      <c r="Y36" s="23">
        <v>0</v>
      </c>
      <c r="Z36" s="23">
        <f t="shared" si="12"/>
        <v>22684911.460000001</v>
      </c>
    </row>
    <row r="37" spans="2:26" ht="13.5" customHeight="1" x14ac:dyDescent="0.2">
      <c r="B37" s="24" t="s">
        <v>11</v>
      </c>
      <c r="C37" s="37">
        <f t="shared" ref="C37:Z37" si="13">SUM(C28:C36)</f>
        <v>439857089.22000003</v>
      </c>
      <c r="D37" s="37">
        <f t="shared" si="13"/>
        <v>395248658.72999996</v>
      </c>
      <c r="E37" s="27">
        <f t="shared" si="13"/>
        <v>0</v>
      </c>
      <c r="F37" s="27">
        <f t="shared" si="13"/>
        <v>835105747.94999993</v>
      </c>
      <c r="G37" s="25">
        <f t="shared" si="13"/>
        <v>432492094.94000006</v>
      </c>
      <c r="H37" s="25">
        <f t="shared" si="13"/>
        <v>381392243.45999998</v>
      </c>
      <c r="I37" s="27">
        <f t="shared" si="13"/>
        <v>0</v>
      </c>
      <c r="J37" s="27">
        <f t="shared" si="13"/>
        <v>813884338.4000001</v>
      </c>
      <c r="K37" s="25">
        <f t="shared" si="13"/>
        <v>443909447.26999998</v>
      </c>
      <c r="L37" s="25">
        <f t="shared" si="13"/>
        <v>394863653.03000003</v>
      </c>
      <c r="M37" s="27">
        <f t="shared" si="13"/>
        <v>0</v>
      </c>
      <c r="N37" s="27">
        <f t="shared" si="13"/>
        <v>838773100.30000007</v>
      </c>
      <c r="O37" s="25">
        <f t="shared" si="13"/>
        <v>450373609.06000006</v>
      </c>
      <c r="P37" s="25">
        <f t="shared" si="13"/>
        <v>399359286.29000002</v>
      </c>
      <c r="Q37" s="27">
        <f t="shared" si="13"/>
        <v>0</v>
      </c>
      <c r="R37" s="27">
        <f t="shared" si="13"/>
        <v>849732895.35000002</v>
      </c>
      <c r="S37" s="25">
        <f t="shared" si="13"/>
        <v>443103907.55000001</v>
      </c>
      <c r="T37" s="25">
        <f t="shared" si="13"/>
        <v>397706552.33999997</v>
      </c>
      <c r="U37" s="27">
        <f t="shared" si="13"/>
        <v>0</v>
      </c>
      <c r="V37" s="27">
        <f t="shared" si="13"/>
        <v>840810459.88999999</v>
      </c>
      <c r="W37" s="25">
        <f t="shared" si="13"/>
        <v>530039595.95999998</v>
      </c>
      <c r="X37" s="25">
        <f t="shared" si="13"/>
        <v>471168813.64000005</v>
      </c>
      <c r="Y37" s="27">
        <f t="shared" si="13"/>
        <v>0</v>
      </c>
      <c r="Z37" s="27">
        <f t="shared" si="13"/>
        <v>1001208409.6</v>
      </c>
    </row>
    <row r="38" spans="2:26" x14ac:dyDescent="0.2">
      <c r="B38" s="26" t="s">
        <v>40</v>
      </c>
    </row>
  </sheetData>
  <sheetProtection algorithmName="SHA-512" hashValue="T0z22QWCGcpaHIh91/HD5kfs/G3N/lpVmApcjo1ST9xF7AwInwfVCoGtUyBld+ei/DUcprn6aRGKPFq7O2vdXA==" saltValue="e4tRfeI/3xiEckdZjJ1Ggw==" spinCount="100000" sheet="1" formatCells="0" formatColumns="0" formatRows="0" insertColumns="0" insertRows="0" insertHyperlinks="0" deleteColumns="0" deleteRows="0" sort="0" autoFilter="0" pivotTables="0"/>
  <mergeCells count="21">
    <mergeCell ref="Z1:Z3"/>
    <mergeCell ref="A9:Z9"/>
    <mergeCell ref="B10:B12"/>
    <mergeCell ref="C10:Z10"/>
    <mergeCell ref="C11:F11"/>
    <mergeCell ref="G11:J11"/>
    <mergeCell ref="K11:N11"/>
    <mergeCell ref="O11:R11"/>
    <mergeCell ref="S11:V11"/>
    <mergeCell ref="W11:Z11"/>
    <mergeCell ref="B6:Z6"/>
    <mergeCell ref="B7:Z7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16A5-061B-4415-9F45-CAB46B4D108F}">
  <sheetPr codeName="Hoja7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style="21" customWidth="1"/>
    <col min="2" max="2" width="21.83203125" style="21" customWidth="1"/>
    <col min="3" max="26" width="23.33203125" style="21" customWidth="1"/>
    <col min="27" max="16384" width="9.33203125" style="21"/>
  </cols>
  <sheetData>
    <row r="1" spans="1:44" x14ac:dyDescent="0.2">
      <c r="Z1" s="67"/>
    </row>
    <row r="2" spans="1:44" x14ac:dyDescent="0.2">
      <c r="Z2" s="67"/>
    </row>
    <row r="3" spans="1:44" x14ac:dyDescent="0.2">
      <c r="Z3" s="67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1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8.75" x14ac:dyDescent="0.2">
      <c r="A7" s="17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3.5" customHeight="1" x14ac:dyDescent="0.2"/>
    <row r="10" spans="1:44" ht="13.5" customHeight="1" x14ac:dyDescent="0.2">
      <c r="B10" s="62" t="s">
        <v>1</v>
      </c>
      <c r="C10" s="62" t="s">
        <v>34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">
      <c r="B13" s="22" t="s">
        <v>12</v>
      </c>
      <c r="C13" s="42">
        <v>936842.54</v>
      </c>
      <c r="D13" s="43">
        <v>7624347.2699999996</v>
      </c>
      <c r="E13" s="23">
        <v>0</v>
      </c>
      <c r="F13" s="47">
        <f>+SUM(C13:E13)</f>
        <v>8561189.8099999987</v>
      </c>
      <c r="G13" s="48">
        <v>830515.67</v>
      </c>
      <c r="H13" s="47">
        <v>7336133.9400000004</v>
      </c>
      <c r="I13" s="23">
        <v>0</v>
      </c>
      <c r="J13" s="47">
        <f>+SUM(G13:I13)</f>
        <v>8166649.6100000003</v>
      </c>
      <c r="K13" s="48">
        <v>1004503.31</v>
      </c>
      <c r="L13" s="47">
        <v>8912205.4100000001</v>
      </c>
      <c r="M13" s="23">
        <v>0</v>
      </c>
      <c r="N13" s="23">
        <f>+SUM(K13:M13)</f>
        <v>9916708.7200000007</v>
      </c>
      <c r="O13" s="34">
        <v>1290912.45</v>
      </c>
      <c r="P13" s="23">
        <v>9665027.7300000004</v>
      </c>
      <c r="Q13" s="23">
        <v>0</v>
      </c>
      <c r="R13" s="23">
        <f>+SUM(O13:Q13)</f>
        <v>10955940.18</v>
      </c>
      <c r="S13" s="34">
        <v>1008821.36</v>
      </c>
      <c r="T13" s="23">
        <v>8062719.6699999999</v>
      </c>
      <c r="U13" s="23">
        <v>0</v>
      </c>
      <c r="V13" s="23">
        <f>+SUM(S13:U13)</f>
        <v>9071541.0299999993</v>
      </c>
      <c r="W13" s="34">
        <v>1210309.8500000001</v>
      </c>
      <c r="X13" s="23">
        <v>11716780.390000001</v>
      </c>
      <c r="Y13" s="23">
        <v>0</v>
      </c>
      <c r="Z13" s="23">
        <f>+SUM(W13:Y13)</f>
        <v>12927090.24</v>
      </c>
    </row>
    <row r="14" spans="1:44" ht="13.5" customHeight="1" x14ac:dyDescent="0.2">
      <c r="B14" s="22" t="s">
        <v>13</v>
      </c>
      <c r="C14" s="42">
        <v>14958297.49</v>
      </c>
      <c r="D14" s="43">
        <v>516776.94</v>
      </c>
      <c r="E14" s="23">
        <v>0</v>
      </c>
      <c r="F14" s="47">
        <f t="shared" ref="F14:F21" si="0">+SUM(C14:E14)</f>
        <v>15475074.43</v>
      </c>
      <c r="G14" s="48">
        <v>13051977.789999999</v>
      </c>
      <c r="H14" s="47">
        <v>432512.19</v>
      </c>
      <c r="I14" s="23">
        <v>0</v>
      </c>
      <c r="J14" s="47">
        <f t="shared" ref="J14:J21" si="1">+SUM(G14:I14)</f>
        <v>13484489.979999999</v>
      </c>
      <c r="K14" s="48">
        <v>15084517.73</v>
      </c>
      <c r="L14" s="47">
        <v>499540.47</v>
      </c>
      <c r="M14" s="23">
        <v>0</v>
      </c>
      <c r="N14" s="23">
        <f t="shared" ref="N14:N21" si="2">+SUM(K14:M14)</f>
        <v>15584058.200000001</v>
      </c>
      <c r="O14" s="34">
        <v>15367231.01</v>
      </c>
      <c r="P14" s="23">
        <v>516344.78</v>
      </c>
      <c r="Q14" s="23">
        <v>0</v>
      </c>
      <c r="R14" s="23">
        <f t="shared" ref="R14:R21" si="3">+SUM(O14:Q14)</f>
        <v>15883575.789999999</v>
      </c>
      <c r="S14" s="34">
        <v>15363183.449999999</v>
      </c>
      <c r="T14" s="23">
        <v>547959.12</v>
      </c>
      <c r="U14" s="23">
        <v>0</v>
      </c>
      <c r="V14" s="23">
        <f t="shared" ref="V14:V21" si="4">+SUM(S14:U14)</f>
        <v>15911142.569999998</v>
      </c>
      <c r="W14" s="34">
        <v>17660635.350000001</v>
      </c>
      <c r="X14" s="23">
        <v>628050.1</v>
      </c>
      <c r="Y14" s="23">
        <v>0</v>
      </c>
      <c r="Z14" s="23">
        <f t="shared" ref="Z14:Z21" si="5">+SUM(W14:Y14)</f>
        <v>18288685.450000003</v>
      </c>
    </row>
    <row r="15" spans="1:44" ht="13.5" customHeight="1" x14ac:dyDescent="0.2">
      <c r="B15" s="22" t="s">
        <v>14</v>
      </c>
      <c r="C15" s="42">
        <v>24742680.66</v>
      </c>
      <c r="D15" s="43">
        <v>35977233.840000004</v>
      </c>
      <c r="E15" s="23">
        <v>0</v>
      </c>
      <c r="F15" s="47">
        <f t="shared" si="0"/>
        <v>60719914.5</v>
      </c>
      <c r="G15" s="48">
        <v>26074397.289999999</v>
      </c>
      <c r="H15" s="47">
        <v>36863947.289999999</v>
      </c>
      <c r="I15" s="23">
        <v>0</v>
      </c>
      <c r="J15" s="47">
        <f t="shared" si="1"/>
        <v>62938344.579999998</v>
      </c>
      <c r="K15" s="48">
        <v>26157800.969999999</v>
      </c>
      <c r="L15" s="47">
        <v>38320093.909999996</v>
      </c>
      <c r="M15" s="23">
        <v>0</v>
      </c>
      <c r="N15" s="23">
        <f t="shared" si="2"/>
        <v>64477894.879999995</v>
      </c>
      <c r="O15" s="34">
        <v>26181834.600000001</v>
      </c>
      <c r="P15" s="23">
        <v>38168751.289999999</v>
      </c>
      <c r="Q15" s="23">
        <v>0</v>
      </c>
      <c r="R15" s="23">
        <f t="shared" si="3"/>
        <v>64350585.890000001</v>
      </c>
      <c r="S15" s="34">
        <v>26076214.57</v>
      </c>
      <c r="T15" s="23">
        <v>36826322.5</v>
      </c>
      <c r="U15" s="23">
        <v>0</v>
      </c>
      <c r="V15" s="23">
        <f t="shared" si="4"/>
        <v>62902537.07</v>
      </c>
      <c r="W15" s="34">
        <v>30918053.91</v>
      </c>
      <c r="X15" s="23">
        <v>45871154.689999998</v>
      </c>
      <c r="Y15" s="23">
        <v>0</v>
      </c>
      <c r="Z15" s="23">
        <f t="shared" si="5"/>
        <v>76789208.599999994</v>
      </c>
    </row>
    <row r="16" spans="1:44" ht="13.5" customHeight="1" x14ac:dyDescent="0.2">
      <c r="B16" s="22" t="s">
        <v>15</v>
      </c>
      <c r="C16" s="42">
        <v>153602910.81</v>
      </c>
      <c r="D16" s="43">
        <v>152940700.94</v>
      </c>
      <c r="E16" s="23">
        <v>0</v>
      </c>
      <c r="F16" s="47">
        <f t="shared" si="0"/>
        <v>306543611.75</v>
      </c>
      <c r="G16" s="48">
        <v>217627287.19</v>
      </c>
      <c r="H16" s="47">
        <v>207297795.30000001</v>
      </c>
      <c r="I16" s="23">
        <v>0</v>
      </c>
      <c r="J16" s="47">
        <f t="shared" si="1"/>
        <v>424925082.49000001</v>
      </c>
      <c r="K16" s="48">
        <v>226175438.36000001</v>
      </c>
      <c r="L16" s="47">
        <v>213190834.86000001</v>
      </c>
      <c r="M16" s="23">
        <v>0</v>
      </c>
      <c r="N16" s="23">
        <f t="shared" si="2"/>
        <v>439366273.22000003</v>
      </c>
      <c r="O16" s="34">
        <v>222032267.13</v>
      </c>
      <c r="P16" s="23">
        <v>213089538.87</v>
      </c>
      <c r="Q16" s="23">
        <v>0</v>
      </c>
      <c r="R16" s="23">
        <f t="shared" si="3"/>
        <v>435121806</v>
      </c>
      <c r="S16" s="34">
        <v>253733976.22999999</v>
      </c>
      <c r="T16" s="23">
        <v>244265139.13999999</v>
      </c>
      <c r="U16" s="23">
        <v>0</v>
      </c>
      <c r="V16" s="23">
        <f t="shared" si="4"/>
        <v>497999115.37</v>
      </c>
      <c r="W16" s="34">
        <v>249970298.58000001</v>
      </c>
      <c r="X16" s="23">
        <v>241478719.88</v>
      </c>
      <c r="Y16" s="23">
        <v>0</v>
      </c>
      <c r="Z16" s="23">
        <f t="shared" si="5"/>
        <v>491449018.46000004</v>
      </c>
    </row>
    <row r="17" spans="2:26" ht="13.5" customHeight="1" x14ac:dyDescent="0.2">
      <c r="B17" s="22" t="s">
        <v>16</v>
      </c>
      <c r="C17" s="42">
        <v>3827832.35</v>
      </c>
      <c r="D17" s="43">
        <v>22393078.32</v>
      </c>
      <c r="E17" s="23">
        <v>0</v>
      </c>
      <c r="F17" s="47">
        <f t="shared" si="0"/>
        <v>26220910.670000002</v>
      </c>
      <c r="G17" s="48">
        <v>1086345.93</v>
      </c>
      <c r="H17" s="47">
        <v>21158279.66</v>
      </c>
      <c r="I17" s="23">
        <v>0</v>
      </c>
      <c r="J17" s="47">
        <f t="shared" si="1"/>
        <v>22244625.59</v>
      </c>
      <c r="K17" s="48">
        <v>1215831.55</v>
      </c>
      <c r="L17" s="47">
        <v>21170144.809999999</v>
      </c>
      <c r="M17" s="23">
        <v>0</v>
      </c>
      <c r="N17" s="23">
        <f t="shared" si="2"/>
        <v>22385976.359999999</v>
      </c>
      <c r="O17" s="34">
        <v>1053765.3400000001</v>
      </c>
      <c r="P17" s="23">
        <v>22047142.16</v>
      </c>
      <c r="Q17" s="23">
        <v>0</v>
      </c>
      <c r="R17" s="23">
        <f t="shared" si="3"/>
        <v>23100907.5</v>
      </c>
      <c r="S17" s="34">
        <v>1347759</v>
      </c>
      <c r="T17" s="23">
        <v>22444082.16</v>
      </c>
      <c r="U17" s="23">
        <v>0</v>
      </c>
      <c r="V17" s="23">
        <f t="shared" si="4"/>
        <v>23791841.16</v>
      </c>
      <c r="W17" s="34">
        <v>1333844.8600000001</v>
      </c>
      <c r="X17" s="23">
        <v>23787477.489999998</v>
      </c>
      <c r="Y17" s="23">
        <v>0</v>
      </c>
      <c r="Z17" s="23">
        <f t="shared" si="5"/>
        <v>25121322.349999998</v>
      </c>
    </row>
    <row r="18" spans="2:26" ht="13.5" customHeight="1" x14ac:dyDescent="0.2">
      <c r="B18" s="22" t="s">
        <v>17</v>
      </c>
      <c r="C18" s="42">
        <v>584946.64</v>
      </c>
      <c r="D18" s="43">
        <v>2071071.79</v>
      </c>
      <c r="E18" s="23">
        <v>0</v>
      </c>
      <c r="F18" s="47">
        <f t="shared" si="0"/>
        <v>2656018.4300000002</v>
      </c>
      <c r="G18" s="48">
        <v>568096.85</v>
      </c>
      <c r="H18" s="47">
        <v>1857206.38</v>
      </c>
      <c r="I18" s="23">
        <v>0</v>
      </c>
      <c r="J18" s="47">
        <f t="shared" si="1"/>
        <v>2425303.23</v>
      </c>
      <c r="K18" s="48">
        <v>794479.79</v>
      </c>
      <c r="L18" s="47">
        <v>3076837.24</v>
      </c>
      <c r="M18" s="23">
        <v>0</v>
      </c>
      <c r="N18" s="23">
        <f t="shared" si="2"/>
        <v>3871317.0300000003</v>
      </c>
      <c r="O18" s="34">
        <v>801958.91</v>
      </c>
      <c r="P18" s="23">
        <v>2946525.82</v>
      </c>
      <c r="Q18" s="23">
        <v>0</v>
      </c>
      <c r="R18" s="23">
        <f t="shared" si="3"/>
        <v>3748484.73</v>
      </c>
      <c r="S18" s="34">
        <v>775421.09</v>
      </c>
      <c r="T18" s="23">
        <v>2713900.49</v>
      </c>
      <c r="U18" s="23">
        <v>0</v>
      </c>
      <c r="V18" s="23">
        <f t="shared" si="4"/>
        <v>3489321.58</v>
      </c>
      <c r="W18" s="34">
        <v>674409.37</v>
      </c>
      <c r="X18" s="23">
        <v>2274558.67</v>
      </c>
      <c r="Y18" s="23">
        <v>0</v>
      </c>
      <c r="Z18" s="23">
        <f t="shared" si="5"/>
        <v>2948968.04</v>
      </c>
    </row>
    <row r="19" spans="2:26" ht="13.5" customHeight="1" x14ac:dyDescent="0.2">
      <c r="B19" s="22" t="s">
        <v>18</v>
      </c>
      <c r="C19" s="42">
        <v>14475098.199999999</v>
      </c>
      <c r="D19" s="43">
        <v>865003.99</v>
      </c>
      <c r="E19" s="23">
        <v>0</v>
      </c>
      <c r="F19" s="47">
        <f t="shared" si="0"/>
        <v>15340102.189999999</v>
      </c>
      <c r="G19" s="48">
        <v>12739621.880000001</v>
      </c>
      <c r="H19" s="47">
        <v>927524.39</v>
      </c>
      <c r="I19" s="23">
        <v>0</v>
      </c>
      <c r="J19" s="47">
        <f t="shared" si="1"/>
        <v>13667146.270000001</v>
      </c>
      <c r="K19" s="48">
        <v>15004124.300000001</v>
      </c>
      <c r="L19" s="47">
        <v>925217.09</v>
      </c>
      <c r="M19" s="23">
        <v>0</v>
      </c>
      <c r="N19" s="23">
        <f t="shared" si="2"/>
        <v>15929341.390000001</v>
      </c>
      <c r="O19" s="34">
        <v>14126171.560000001</v>
      </c>
      <c r="P19" s="23">
        <v>954412.44</v>
      </c>
      <c r="Q19" s="23">
        <v>0</v>
      </c>
      <c r="R19" s="23">
        <f t="shared" si="3"/>
        <v>15080584</v>
      </c>
      <c r="S19" s="34">
        <v>13927694.689999999</v>
      </c>
      <c r="T19" s="23">
        <v>988322.42</v>
      </c>
      <c r="U19" s="23">
        <v>0</v>
      </c>
      <c r="V19" s="23">
        <f t="shared" si="4"/>
        <v>14916017.109999999</v>
      </c>
      <c r="W19" s="34">
        <v>17090289.940000001</v>
      </c>
      <c r="X19" s="23">
        <v>1065272.68</v>
      </c>
      <c r="Y19" s="23">
        <v>0</v>
      </c>
      <c r="Z19" s="23">
        <f t="shared" si="5"/>
        <v>18155562.620000001</v>
      </c>
    </row>
    <row r="20" spans="2:26" ht="13.5" customHeight="1" x14ac:dyDescent="0.2">
      <c r="B20" s="22" t="s">
        <v>19</v>
      </c>
      <c r="C20" s="42">
        <v>124318926.05</v>
      </c>
      <c r="D20" s="43">
        <v>93210454.459999993</v>
      </c>
      <c r="E20" s="23">
        <v>0</v>
      </c>
      <c r="F20" s="47">
        <f t="shared" si="0"/>
        <v>217529380.50999999</v>
      </c>
      <c r="G20" s="48">
        <v>130170257.48999999</v>
      </c>
      <c r="H20" s="47">
        <v>94724797.180000007</v>
      </c>
      <c r="I20" s="23">
        <v>0</v>
      </c>
      <c r="J20" s="47">
        <f t="shared" si="1"/>
        <v>224895054.67000002</v>
      </c>
      <c r="K20" s="48">
        <v>135505087.56999999</v>
      </c>
      <c r="L20" s="47">
        <v>111451652.98999999</v>
      </c>
      <c r="M20" s="23">
        <v>0</v>
      </c>
      <c r="N20" s="23">
        <f t="shared" si="2"/>
        <v>246956740.56</v>
      </c>
      <c r="O20" s="34">
        <v>128939707.17</v>
      </c>
      <c r="P20" s="23">
        <v>96272136.209999993</v>
      </c>
      <c r="Q20" s="23">
        <v>0</v>
      </c>
      <c r="R20" s="23">
        <f t="shared" si="3"/>
        <v>225211843.38</v>
      </c>
      <c r="S20" s="34">
        <v>133051901.43000001</v>
      </c>
      <c r="T20" s="23">
        <v>95977483.980000004</v>
      </c>
      <c r="U20" s="23">
        <v>0</v>
      </c>
      <c r="V20" s="23">
        <f t="shared" si="4"/>
        <v>229029385.41000003</v>
      </c>
      <c r="W20" s="34">
        <v>158354442.00999999</v>
      </c>
      <c r="X20" s="23">
        <v>115185939.65000001</v>
      </c>
      <c r="Y20" s="23">
        <v>0</v>
      </c>
      <c r="Z20" s="23">
        <f t="shared" si="5"/>
        <v>273540381.65999997</v>
      </c>
    </row>
    <row r="21" spans="2:26" s="28" customFormat="1" ht="13.5" customHeight="1" x14ac:dyDescent="0.2">
      <c r="B21" s="52" t="s">
        <v>20</v>
      </c>
      <c r="C21" s="44">
        <v>17110374.039999999</v>
      </c>
      <c r="D21" s="45">
        <v>1103089.31</v>
      </c>
      <c r="E21" s="23">
        <v>0</v>
      </c>
      <c r="F21" s="47">
        <f t="shared" si="0"/>
        <v>18213463.349999998</v>
      </c>
      <c r="G21" s="49">
        <v>15564828.560000001</v>
      </c>
      <c r="H21" s="50">
        <v>944211.86</v>
      </c>
      <c r="I21" s="23">
        <v>0</v>
      </c>
      <c r="J21" s="47">
        <f t="shared" si="1"/>
        <v>16509040.42</v>
      </c>
      <c r="K21" s="49">
        <v>19287029.43</v>
      </c>
      <c r="L21" s="50">
        <v>1276677.72</v>
      </c>
      <c r="M21" s="23">
        <v>0</v>
      </c>
      <c r="N21" s="23">
        <f t="shared" si="2"/>
        <v>20563707.149999999</v>
      </c>
      <c r="O21" s="35">
        <v>18565171.640000001</v>
      </c>
      <c r="P21" s="36">
        <v>1013662.75</v>
      </c>
      <c r="Q21" s="23">
        <v>0</v>
      </c>
      <c r="R21" s="23">
        <f t="shared" si="3"/>
        <v>19578834.390000001</v>
      </c>
      <c r="S21" s="35">
        <v>18234332.670000002</v>
      </c>
      <c r="T21" s="36">
        <v>1261262.56</v>
      </c>
      <c r="U21" s="23">
        <v>0</v>
      </c>
      <c r="V21" s="23">
        <f t="shared" si="4"/>
        <v>19495595.23</v>
      </c>
      <c r="W21" s="35">
        <v>21533440.710000001</v>
      </c>
      <c r="X21" s="36">
        <v>1486064.04</v>
      </c>
      <c r="Y21" s="23">
        <v>0</v>
      </c>
      <c r="Z21" s="23">
        <f t="shared" si="5"/>
        <v>23019504.75</v>
      </c>
    </row>
    <row r="22" spans="2:26" s="29" customFormat="1" ht="13.5" customHeight="1" x14ac:dyDescent="0.2">
      <c r="B22" s="27" t="s">
        <v>11</v>
      </c>
      <c r="C22" s="46">
        <f t="shared" ref="C22:Z22" si="6">SUM(C13:C21)</f>
        <v>354557908.77999997</v>
      </c>
      <c r="D22" s="46">
        <f t="shared" si="6"/>
        <v>316701756.86000001</v>
      </c>
      <c r="E22" s="39">
        <f t="shared" si="6"/>
        <v>0</v>
      </c>
      <c r="F22" s="51">
        <f t="shared" si="6"/>
        <v>671259665.63999999</v>
      </c>
      <c r="G22" s="51">
        <f t="shared" si="6"/>
        <v>417713328.65000004</v>
      </c>
      <c r="H22" s="51">
        <f t="shared" si="6"/>
        <v>371542408.19000006</v>
      </c>
      <c r="I22" s="39">
        <f t="shared" si="6"/>
        <v>0</v>
      </c>
      <c r="J22" s="51">
        <f t="shared" si="6"/>
        <v>789255736.84000003</v>
      </c>
      <c r="K22" s="51">
        <f t="shared" si="6"/>
        <v>440228813.01000005</v>
      </c>
      <c r="L22" s="51">
        <f t="shared" si="6"/>
        <v>398823204.5</v>
      </c>
      <c r="M22" s="39">
        <f t="shared" si="6"/>
        <v>0</v>
      </c>
      <c r="N22" s="39">
        <f t="shared" si="6"/>
        <v>839052017.50999987</v>
      </c>
      <c r="O22" s="39">
        <f t="shared" si="6"/>
        <v>428359019.81</v>
      </c>
      <c r="P22" s="39">
        <f t="shared" si="6"/>
        <v>384673542.05000001</v>
      </c>
      <c r="Q22" s="39">
        <f t="shared" si="6"/>
        <v>0</v>
      </c>
      <c r="R22" s="39">
        <f t="shared" si="6"/>
        <v>813032561.86000001</v>
      </c>
      <c r="S22" s="39">
        <f t="shared" si="6"/>
        <v>463519304.49000001</v>
      </c>
      <c r="T22" s="39">
        <f t="shared" si="6"/>
        <v>413087192.04000008</v>
      </c>
      <c r="U22" s="39">
        <f t="shared" si="6"/>
        <v>0</v>
      </c>
      <c r="V22" s="39">
        <f t="shared" si="6"/>
        <v>876606496.52999997</v>
      </c>
      <c r="W22" s="39">
        <f t="shared" si="6"/>
        <v>498745724.57999998</v>
      </c>
      <c r="X22" s="39">
        <f t="shared" si="6"/>
        <v>443494017.59000009</v>
      </c>
      <c r="Y22" s="39">
        <f t="shared" si="6"/>
        <v>0</v>
      </c>
      <c r="Z22" s="39">
        <f t="shared" si="6"/>
        <v>942239742.16999996</v>
      </c>
    </row>
    <row r="23" spans="2:26" ht="13.5" customHeight="1" x14ac:dyDescent="0.2">
      <c r="B23" s="26" t="s">
        <v>40</v>
      </c>
    </row>
    <row r="24" spans="2:26" ht="13.5" customHeight="1" x14ac:dyDescent="0.2"/>
    <row r="25" spans="2:26" ht="13.5" customHeight="1" x14ac:dyDescent="0.2">
      <c r="B25" s="62" t="s">
        <v>1</v>
      </c>
      <c r="C25" s="62" t="s">
        <v>34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3.5" customHeight="1" x14ac:dyDescent="0.2">
      <c r="B28" s="22" t="s">
        <v>12</v>
      </c>
      <c r="C28" s="30">
        <v>1060735.71</v>
      </c>
      <c r="D28" s="31">
        <v>10650784.17</v>
      </c>
      <c r="E28" s="23">
        <v>0</v>
      </c>
      <c r="F28" s="31">
        <f>+SUM(C28:E28)</f>
        <v>11711519.879999999</v>
      </c>
      <c r="G28" s="30">
        <v>1013446.98</v>
      </c>
      <c r="H28" s="31">
        <v>9870094.8100000005</v>
      </c>
      <c r="I28" s="23">
        <v>0</v>
      </c>
      <c r="J28" s="31">
        <f>+SUM(G28:I28)</f>
        <v>10883541.790000001</v>
      </c>
      <c r="K28" s="30">
        <v>1003497.75</v>
      </c>
      <c r="L28" s="31">
        <v>9773930.3599999994</v>
      </c>
      <c r="M28" s="23">
        <v>0</v>
      </c>
      <c r="N28" s="31">
        <f>+SUM(K28:M28)</f>
        <v>10777428.109999999</v>
      </c>
      <c r="O28" s="30">
        <v>1061722.75</v>
      </c>
      <c r="P28" s="31">
        <v>7897561.9100000001</v>
      </c>
      <c r="Q28" s="23">
        <v>0</v>
      </c>
      <c r="R28" s="31">
        <f>+SUM(O28:Q28)</f>
        <v>8959284.6600000001</v>
      </c>
      <c r="S28" s="30">
        <v>1086428.3500000001</v>
      </c>
      <c r="T28" s="31">
        <v>7490042.9400000004</v>
      </c>
      <c r="U28" s="23">
        <v>0</v>
      </c>
      <c r="V28" s="31">
        <f>+SUM(S28:U28)</f>
        <v>8576471.290000001</v>
      </c>
      <c r="W28" s="30">
        <v>1050443.3799999999</v>
      </c>
      <c r="X28" s="31">
        <v>8681195.3200000003</v>
      </c>
      <c r="Y28" s="23">
        <v>0</v>
      </c>
      <c r="Z28" s="31">
        <f>+SUM(W28:Y28)</f>
        <v>9731638.6999999993</v>
      </c>
    </row>
    <row r="29" spans="2:26" ht="13.5" customHeight="1" x14ac:dyDescent="0.2">
      <c r="B29" s="22" t="s">
        <v>13</v>
      </c>
      <c r="C29" s="30">
        <v>16388228.029999999</v>
      </c>
      <c r="D29" s="31">
        <v>641167.78</v>
      </c>
      <c r="E29" s="23">
        <v>0</v>
      </c>
      <c r="F29" s="31">
        <f t="shared" ref="F29:F36" si="7">+SUM(C29:E29)</f>
        <v>17029395.809999999</v>
      </c>
      <c r="G29" s="30">
        <v>16936715.32</v>
      </c>
      <c r="H29" s="31">
        <v>844779.61</v>
      </c>
      <c r="I29" s="23">
        <v>0</v>
      </c>
      <c r="J29" s="31">
        <f t="shared" ref="J29:J36" si="8">+SUM(G29:I29)</f>
        <v>17781494.93</v>
      </c>
      <c r="K29" s="30">
        <v>16134789.609999999</v>
      </c>
      <c r="L29" s="31">
        <v>611648.07999999996</v>
      </c>
      <c r="M29" s="23">
        <v>0</v>
      </c>
      <c r="N29" s="31">
        <f t="shared" ref="N29:N36" si="9">+SUM(K29:M29)</f>
        <v>16746437.689999999</v>
      </c>
      <c r="O29" s="30">
        <v>16978846.649999999</v>
      </c>
      <c r="P29" s="31">
        <v>677706.69</v>
      </c>
      <c r="Q29" s="23">
        <v>0</v>
      </c>
      <c r="R29" s="31">
        <f t="shared" ref="R29:R36" si="10">+SUM(O29:Q29)</f>
        <v>17656553.34</v>
      </c>
      <c r="S29" s="30">
        <v>17725888.440000001</v>
      </c>
      <c r="T29" s="31">
        <v>763438.7</v>
      </c>
      <c r="U29" s="23">
        <v>0</v>
      </c>
      <c r="V29" s="31">
        <f t="shared" ref="V29:V36" si="11">+SUM(S29:U29)</f>
        <v>18489327.140000001</v>
      </c>
      <c r="W29" s="30">
        <v>17227486.300000001</v>
      </c>
      <c r="X29" s="31">
        <v>799593.04</v>
      </c>
      <c r="Y29" s="23">
        <v>0</v>
      </c>
      <c r="Z29" s="31">
        <f t="shared" ref="Z29:Z36" si="12">+SUM(W29:Y29)</f>
        <v>18027079.34</v>
      </c>
    </row>
    <row r="30" spans="2:26" ht="13.5" customHeight="1" x14ac:dyDescent="0.2">
      <c r="B30" s="22" t="s">
        <v>14</v>
      </c>
      <c r="C30" s="30">
        <v>29005073.48</v>
      </c>
      <c r="D30" s="31">
        <v>40961229.880000003</v>
      </c>
      <c r="E30" s="23">
        <v>0</v>
      </c>
      <c r="F30" s="31">
        <f t="shared" si="7"/>
        <v>69966303.359999999</v>
      </c>
      <c r="G30" s="30">
        <v>27092848.460000001</v>
      </c>
      <c r="H30" s="31">
        <v>39769300.890000001</v>
      </c>
      <c r="I30" s="23">
        <v>0</v>
      </c>
      <c r="J30" s="31">
        <f t="shared" si="8"/>
        <v>66862149.350000001</v>
      </c>
      <c r="K30" s="30">
        <v>30370455.190000001</v>
      </c>
      <c r="L30" s="31">
        <v>42758290.770000003</v>
      </c>
      <c r="M30" s="23">
        <v>0</v>
      </c>
      <c r="N30" s="31">
        <f t="shared" si="9"/>
        <v>73128745.960000008</v>
      </c>
      <c r="O30" s="30">
        <v>27434967.719999999</v>
      </c>
      <c r="P30" s="31">
        <v>39593152.299999997</v>
      </c>
      <c r="Q30" s="23">
        <v>0</v>
      </c>
      <c r="R30" s="31">
        <f t="shared" si="10"/>
        <v>67028120.019999996</v>
      </c>
      <c r="S30" s="30">
        <v>27926869.280000001</v>
      </c>
      <c r="T30" s="31">
        <v>40167382.600000001</v>
      </c>
      <c r="U30" s="23">
        <v>0</v>
      </c>
      <c r="V30" s="31">
        <f t="shared" si="11"/>
        <v>68094251.879999995</v>
      </c>
      <c r="W30" s="30">
        <v>30422027.379999999</v>
      </c>
      <c r="X30" s="31">
        <v>40843891.340000004</v>
      </c>
      <c r="Y30" s="23">
        <v>0</v>
      </c>
      <c r="Z30" s="31">
        <f t="shared" si="12"/>
        <v>71265918.719999999</v>
      </c>
    </row>
    <row r="31" spans="2:26" ht="13.5" customHeight="1" x14ac:dyDescent="0.2">
      <c r="B31" s="22" t="s">
        <v>15</v>
      </c>
      <c r="C31" s="30">
        <v>240576694.59999999</v>
      </c>
      <c r="D31" s="31">
        <v>231562946.34999999</v>
      </c>
      <c r="E31" s="23">
        <v>0</v>
      </c>
      <c r="F31" s="31">
        <f t="shared" si="7"/>
        <v>472139640.94999999</v>
      </c>
      <c r="G31" s="30">
        <v>248949162.19999999</v>
      </c>
      <c r="H31" s="31">
        <v>238618845.22</v>
      </c>
      <c r="I31" s="23">
        <v>0</v>
      </c>
      <c r="J31" s="31">
        <f t="shared" si="8"/>
        <v>487568007.41999996</v>
      </c>
      <c r="K31" s="30">
        <v>245683837.34</v>
      </c>
      <c r="L31" s="31">
        <v>235073300.43000001</v>
      </c>
      <c r="M31" s="23">
        <v>0</v>
      </c>
      <c r="N31" s="31">
        <f t="shared" si="9"/>
        <v>480757137.76999998</v>
      </c>
      <c r="O31" s="30">
        <v>245061498.72999999</v>
      </c>
      <c r="P31" s="31">
        <v>236210997.05000001</v>
      </c>
      <c r="Q31" s="23">
        <v>0</v>
      </c>
      <c r="R31" s="31">
        <f t="shared" si="10"/>
        <v>481272495.77999997</v>
      </c>
      <c r="S31" s="30">
        <v>243402711.09</v>
      </c>
      <c r="T31" s="31">
        <v>238640231.81999999</v>
      </c>
      <c r="U31" s="23">
        <v>0</v>
      </c>
      <c r="V31" s="31">
        <f t="shared" si="11"/>
        <v>482042942.90999997</v>
      </c>
      <c r="W31" s="30">
        <v>255918616.25999999</v>
      </c>
      <c r="X31" s="31">
        <v>241878614.55000001</v>
      </c>
      <c r="Y31" s="23">
        <v>0</v>
      </c>
      <c r="Z31" s="31">
        <f t="shared" si="12"/>
        <v>497797230.81</v>
      </c>
    </row>
    <row r="32" spans="2:26" ht="13.5" customHeight="1" x14ac:dyDescent="0.2">
      <c r="B32" s="22" t="s">
        <v>16</v>
      </c>
      <c r="C32" s="30">
        <v>1215977.8400000001</v>
      </c>
      <c r="D32" s="31">
        <v>23117029.120000001</v>
      </c>
      <c r="E32" s="23">
        <v>0</v>
      </c>
      <c r="F32" s="31">
        <f t="shared" si="7"/>
        <v>24333006.960000001</v>
      </c>
      <c r="G32" s="30">
        <v>1203190.6299999999</v>
      </c>
      <c r="H32" s="31">
        <v>22959073.670000002</v>
      </c>
      <c r="I32" s="23">
        <v>0</v>
      </c>
      <c r="J32" s="31">
        <f t="shared" si="8"/>
        <v>24162264.300000001</v>
      </c>
      <c r="K32" s="30">
        <v>1188606.02</v>
      </c>
      <c r="L32" s="31">
        <v>23104354.550000001</v>
      </c>
      <c r="M32" s="23">
        <v>0</v>
      </c>
      <c r="N32" s="31">
        <f t="shared" si="9"/>
        <v>24292960.57</v>
      </c>
      <c r="O32" s="30">
        <v>1280072.51</v>
      </c>
      <c r="P32" s="31">
        <v>23438074.91</v>
      </c>
      <c r="Q32" s="23">
        <v>0</v>
      </c>
      <c r="R32" s="31">
        <f t="shared" si="10"/>
        <v>24718147.420000002</v>
      </c>
      <c r="S32" s="30">
        <v>1239982.24</v>
      </c>
      <c r="T32" s="31">
        <v>21317417.370000001</v>
      </c>
      <c r="U32" s="23">
        <v>0</v>
      </c>
      <c r="V32" s="31">
        <f t="shared" si="11"/>
        <v>22557399.609999999</v>
      </c>
      <c r="W32" s="30">
        <v>1293525.26</v>
      </c>
      <c r="X32" s="31">
        <v>24891557.600000001</v>
      </c>
      <c r="Y32" s="23">
        <v>0</v>
      </c>
      <c r="Z32" s="31">
        <f t="shared" si="12"/>
        <v>26185082.860000003</v>
      </c>
    </row>
    <row r="33" spans="2:26" ht="13.5" customHeight="1" x14ac:dyDescent="0.2">
      <c r="B33" s="22" t="s">
        <v>17</v>
      </c>
      <c r="C33" s="30">
        <v>869001.09</v>
      </c>
      <c r="D33" s="31">
        <v>3155438.01</v>
      </c>
      <c r="E33" s="23">
        <v>0</v>
      </c>
      <c r="F33" s="31">
        <f t="shared" si="7"/>
        <v>4024439.0999999996</v>
      </c>
      <c r="G33" s="30">
        <v>642254.47</v>
      </c>
      <c r="H33" s="31">
        <v>2432531.25</v>
      </c>
      <c r="I33" s="23">
        <v>0</v>
      </c>
      <c r="J33" s="31">
        <f t="shared" si="8"/>
        <v>3074785.7199999997</v>
      </c>
      <c r="K33" s="30">
        <v>675839.07</v>
      </c>
      <c r="L33" s="31">
        <v>2635451.38</v>
      </c>
      <c r="M33" s="23">
        <v>0</v>
      </c>
      <c r="N33" s="31">
        <f t="shared" si="9"/>
        <v>3311290.4499999997</v>
      </c>
      <c r="O33" s="30">
        <v>656970.4</v>
      </c>
      <c r="P33" s="31">
        <v>2151795.0099999998</v>
      </c>
      <c r="Q33" s="23">
        <v>0</v>
      </c>
      <c r="R33" s="31">
        <f t="shared" si="10"/>
        <v>2808765.4099999997</v>
      </c>
      <c r="S33" s="30">
        <v>635942.93999999994</v>
      </c>
      <c r="T33" s="31">
        <v>2244266.1</v>
      </c>
      <c r="U33" s="23">
        <v>0</v>
      </c>
      <c r="V33" s="31">
        <f t="shared" si="11"/>
        <v>2880209.04</v>
      </c>
      <c r="W33" s="30">
        <v>535593.51</v>
      </c>
      <c r="X33" s="31">
        <v>2371573.0099999998</v>
      </c>
      <c r="Y33" s="23">
        <v>0</v>
      </c>
      <c r="Z33" s="31">
        <f t="shared" si="12"/>
        <v>2907166.5199999996</v>
      </c>
    </row>
    <row r="34" spans="2:26" ht="13.5" customHeight="1" x14ac:dyDescent="0.2">
      <c r="B34" s="22" t="s">
        <v>18</v>
      </c>
      <c r="C34" s="30">
        <v>15067902.4</v>
      </c>
      <c r="D34" s="31">
        <v>1051823.28</v>
      </c>
      <c r="E34" s="23">
        <v>0</v>
      </c>
      <c r="F34" s="31">
        <f t="shared" si="7"/>
        <v>16119725.68</v>
      </c>
      <c r="G34" s="30">
        <v>14955243.76</v>
      </c>
      <c r="H34" s="31">
        <v>1024662.37</v>
      </c>
      <c r="I34" s="23">
        <v>0</v>
      </c>
      <c r="J34" s="31">
        <f t="shared" si="8"/>
        <v>15979906.129999999</v>
      </c>
      <c r="K34" s="30">
        <v>16087489.460000001</v>
      </c>
      <c r="L34" s="31">
        <v>873322.58</v>
      </c>
      <c r="M34" s="23">
        <v>0</v>
      </c>
      <c r="N34" s="31">
        <f t="shared" si="9"/>
        <v>16960812.039999999</v>
      </c>
      <c r="O34" s="30">
        <v>15933488.210000001</v>
      </c>
      <c r="P34" s="31">
        <v>1215098.6399999999</v>
      </c>
      <c r="Q34" s="23">
        <v>0</v>
      </c>
      <c r="R34" s="31">
        <f t="shared" si="10"/>
        <v>17148586.850000001</v>
      </c>
      <c r="S34" s="30">
        <v>15679249.98</v>
      </c>
      <c r="T34" s="31">
        <v>1145397.57</v>
      </c>
      <c r="U34" s="23">
        <v>0</v>
      </c>
      <c r="V34" s="31">
        <f t="shared" si="11"/>
        <v>16824647.550000001</v>
      </c>
      <c r="W34" s="30">
        <v>15979662.27</v>
      </c>
      <c r="X34" s="31">
        <v>1152192.67</v>
      </c>
      <c r="Y34" s="23">
        <v>0</v>
      </c>
      <c r="Z34" s="31">
        <f t="shared" si="12"/>
        <v>17131854.939999998</v>
      </c>
    </row>
    <row r="35" spans="2:26" ht="13.5" customHeight="1" x14ac:dyDescent="0.2">
      <c r="B35" s="22" t="s">
        <v>19</v>
      </c>
      <c r="C35" s="30">
        <v>146400585.63</v>
      </c>
      <c r="D35" s="31">
        <v>108062909.33</v>
      </c>
      <c r="E35" s="23">
        <v>0</v>
      </c>
      <c r="F35" s="31">
        <f t="shared" si="7"/>
        <v>254463494.95999998</v>
      </c>
      <c r="G35" s="30">
        <v>139627040.80000001</v>
      </c>
      <c r="H35" s="31">
        <v>105793050.16</v>
      </c>
      <c r="I35" s="23">
        <v>0</v>
      </c>
      <c r="J35" s="31">
        <f t="shared" si="8"/>
        <v>245420090.96000001</v>
      </c>
      <c r="K35" s="30">
        <v>141970655.41</v>
      </c>
      <c r="L35" s="31">
        <v>103549185.29000001</v>
      </c>
      <c r="M35" s="23">
        <v>0</v>
      </c>
      <c r="N35" s="31">
        <f t="shared" si="9"/>
        <v>245519840.69999999</v>
      </c>
      <c r="O35" s="30">
        <v>132297076.66</v>
      </c>
      <c r="P35" s="31">
        <v>99721978.900000006</v>
      </c>
      <c r="Q35" s="23">
        <v>0</v>
      </c>
      <c r="R35" s="31">
        <f t="shared" si="10"/>
        <v>232019055.56</v>
      </c>
      <c r="S35" s="30">
        <v>133236504.98999999</v>
      </c>
      <c r="T35" s="31">
        <v>99922058.109999999</v>
      </c>
      <c r="U35" s="23">
        <v>0</v>
      </c>
      <c r="V35" s="31">
        <f t="shared" si="11"/>
        <v>233158563.09999999</v>
      </c>
      <c r="W35" s="30">
        <v>131528767.16</v>
      </c>
      <c r="X35" s="31">
        <v>103844016.41</v>
      </c>
      <c r="Y35" s="23">
        <v>0</v>
      </c>
      <c r="Z35" s="31">
        <f t="shared" si="12"/>
        <v>235372783.56999999</v>
      </c>
    </row>
    <row r="36" spans="2:26" s="28" customFormat="1" ht="13.5" customHeight="1" x14ac:dyDescent="0.2">
      <c r="B36" s="52" t="s">
        <v>20</v>
      </c>
      <c r="C36" s="32">
        <v>19393188.440000001</v>
      </c>
      <c r="D36" s="33">
        <v>1254757.3</v>
      </c>
      <c r="E36" s="23">
        <v>0</v>
      </c>
      <c r="F36" s="31">
        <f t="shared" si="7"/>
        <v>20647945.740000002</v>
      </c>
      <c r="G36" s="32">
        <v>19625159.82</v>
      </c>
      <c r="H36" s="33">
        <v>1379582.94</v>
      </c>
      <c r="I36" s="23">
        <v>0</v>
      </c>
      <c r="J36" s="31">
        <f t="shared" si="8"/>
        <v>21004742.760000002</v>
      </c>
      <c r="K36" s="32">
        <v>18278639.969999999</v>
      </c>
      <c r="L36" s="33">
        <v>1215997.8400000001</v>
      </c>
      <c r="M36" s="23">
        <v>0</v>
      </c>
      <c r="N36" s="31">
        <f t="shared" si="9"/>
        <v>19494637.809999999</v>
      </c>
      <c r="O36" s="32">
        <v>19751964.670000002</v>
      </c>
      <c r="P36" s="33">
        <v>1371046.7</v>
      </c>
      <c r="Q36" s="23">
        <v>0</v>
      </c>
      <c r="R36" s="31">
        <f t="shared" si="10"/>
        <v>21123011.370000001</v>
      </c>
      <c r="S36" s="32">
        <v>19036237.66</v>
      </c>
      <c r="T36" s="33">
        <v>1363964.45</v>
      </c>
      <c r="U36" s="23">
        <v>0</v>
      </c>
      <c r="V36" s="31">
        <f t="shared" si="11"/>
        <v>20400202.109999999</v>
      </c>
      <c r="W36" s="32">
        <v>20003413.579999998</v>
      </c>
      <c r="X36" s="33">
        <v>1253104.1100000001</v>
      </c>
      <c r="Y36" s="23">
        <v>0</v>
      </c>
      <c r="Z36" s="31">
        <f t="shared" si="12"/>
        <v>21256517.689999998</v>
      </c>
    </row>
    <row r="37" spans="2:26" s="29" customFormat="1" ht="13.5" customHeight="1" x14ac:dyDescent="0.2">
      <c r="B37" s="27" t="s">
        <v>11</v>
      </c>
      <c r="C37" s="38">
        <f t="shared" ref="C37:Z37" si="13">SUM(C28:C36)</f>
        <v>469977387.21999991</v>
      </c>
      <c r="D37" s="38">
        <f t="shared" si="13"/>
        <v>420458085.21999997</v>
      </c>
      <c r="E37" s="39">
        <f t="shared" si="13"/>
        <v>0</v>
      </c>
      <c r="F37" s="38">
        <f t="shared" si="13"/>
        <v>890435472.44000006</v>
      </c>
      <c r="G37" s="38">
        <f t="shared" si="13"/>
        <v>470045062.44</v>
      </c>
      <c r="H37" s="38">
        <f t="shared" si="13"/>
        <v>422691920.92000002</v>
      </c>
      <c r="I37" s="39">
        <f t="shared" si="13"/>
        <v>0</v>
      </c>
      <c r="J37" s="38">
        <f t="shared" si="13"/>
        <v>892736983.36000001</v>
      </c>
      <c r="K37" s="38">
        <f t="shared" si="13"/>
        <v>471393809.81999993</v>
      </c>
      <c r="L37" s="38">
        <f t="shared" si="13"/>
        <v>419595481.27999997</v>
      </c>
      <c r="M37" s="39">
        <f t="shared" si="13"/>
        <v>0</v>
      </c>
      <c r="N37" s="38">
        <f t="shared" si="13"/>
        <v>890989291.0999999</v>
      </c>
      <c r="O37" s="38">
        <f t="shared" si="13"/>
        <v>460456608.29999989</v>
      </c>
      <c r="P37" s="38">
        <f t="shared" si="13"/>
        <v>412277412.10999995</v>
      </c>
      <c r="Q37" s="39">
        <f t="shared" si="13"/>
        <v>0</v>
      </c>
      <c r="R37" s="38">
        <f t="shared" si="13"/>
        <v>872734020.40999997</v>
      </c>
      <c r="S37" s="38">
        <f t="shared" si="13"/>
        <v>459969814.97000009</v>
      </c>
      <c r="T37" s="38">
        <f t="shared" si="13"/>
        <v>413054199.66000003</v>
      </c>
      <c r="U37" s="39">
        <f t="shared" si="13"/>
        <v>0</v>
      </c>
      <c r="V37" s="38">
        <f t="shared" si="13"/>
        <v>873024014.63</v>
      </c>
      <c r="W37" s="38">
        <f t="shared" si="13"/>
        <v>473959535.09999996</v>
      </c>
      <c r="X37" s="38">
        <f t="shared" si="13"/>
        <v>425715738.05000007</v>
      </c>
      <c r="Y37" s="39">
        <f t="shared" si="13"/>
        <v>0</v>
      </c>
      <c r="Z37" s="38">
        <f t="shared" si="13"/>
        <v>899675273.14999986</v>
      </c>
    </row>
    <row r="38" spans="2:26" ht="13.5" customHeight="1" x14ac:dyDescent="0.2">
      <c r="B38" s="26" t="s">
        <v>40</v>
      </c>
    </row>
  </sheetData>
  <sheetProtection algorithmName="SHA-512" hashValue="l+oWt+AKVhBVcJ1bOHN+Wg3rtNHUooiBu5SPWOJGLFIrdWtIZmAYy1IrqFBOeqzGT27+hSEtbhOLxtjLNVTx3g==" saltValue="hYwUZc5Y5Wi1n7/59MHQDA==" spinCount="100000" sheet="1" formatCells="0" formatColumns="0" formatRows="0" insertColumns="0" insertRows="0" insertHyperlinks="0" deleteColumns="0" deleteRows="0" sort="0" autoFilter="0" pivotTables="0"/>
  <mergeCells count="20">
    <mergeCell ref="Z1:Z3"/>
    <mergeCell ref="B10:B12"/>
    <mergeCell ref="C10:Z10"/>
    <mergeCell ref="C11:F11"/>
    <mergeCell ref="G11:J11"/>
    <mergeCell ref="K11:N11"/>
    <mergeCell ref="O11:R11"/>
    <mergeCell ref="S11:V11"/>
    <mergeCell ref="W11:Z11"/>
    <mergeCell ref="B6:Z6"/>
    <mergeCell ref="B7:Z7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2824-43D1-4D49-A164-29B2892F4D6E}">
  <sheetPr codeName="Hoja8">
    <pageSetUpPr fitToPage="1"/>
  </sheetPr>
  <dimension ref="A1:AR38"/>
  <sheetViews>
    <sheetView showGridLines="0" zoomScale="70" zoomScaleNormal="70" zoomScaleSheetLayoutView="4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style="21" customWidth="1"/>
    <col min="2" max="2" width="21.83203125" style="21" customWidth="1"/>
    <col min="3" max="26" width="23.33203125" style="21" customWidth="1"/>
    <col min="27" max="16384" width="9.33203125" style="21"/>
  </cols>
  <sheetData>
    <row r="1" spans="1:44" ht="9.75" customHeight="1" x14ac:dyDescent="0.2">
      <c r="Z1" s="67"/>
    </row>
    <row r="2" spans="1:44" ht="6.75" customHeight="1" x14ac:dyDescent="0.2">
      <c r="Z2" s="67"/>
    </row>
    <row r="3" spans="1:44" ht="18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1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8" customHeight="1" x14ac:dyDescent="0.2">
      <c r="A7" s="17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3.5" customHeight="1" x14ac:dyDescent="0.2">
      <c r="B10" s="62" t="s">
        <v>1</v>
      </c>
      <c r="C10" s="62" t="s">
        <v>35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">
      <c r="B13" s="22" t="s">
        <v>12</v>
      </c>
      <c r="C13" s="42">
        <v>816099.65</v>
      </c>
      <c r="D13" s="43">
        <v>5544260.9400000004</v>
      </c>
      <c r="E13" s="43">
        <v>0</v>
      </c>
      <c r="F13" s="43">
        <f>+SUM(C13:E13)</f>
        <v>6360360.5900000008</v>
      </c>
      <c r="G13" s="42">
        <v>680226.64</v>
      </c>
      <c r="H13" s="43">
        <v>8380902.21</v>
      </c>
      <c r="I13" s="43">
        <v>0</v>
      </c>
      <c r="J13" s="43">
        <f>+SUM(G13:I13)</f>
        <v>9061128.8499999996</v>
      </c>
      <c r="K13" s="42">
        <v>1119851.22</v>
      </c>
      <c r="L13" s="43">
        <v>12922239.689999999</v>
      </c>
      <c r="M13" s="43">
        <v>0</v>
      </c>
      <c r="N13" s="43">
        <f>+SUM(K13:M13)</f>
        <v>14042090.91</v>
      </c>
      <c r="O13" s="42">
        <v>1136275.33</v>
      </c>
      <c r="P13" s="43">
        <v>10113177.6</v>
      </c>
      <c r="Q13" s="43">
        <v>0</v>
      </c>
      <c r="R13" s="43">
        <f>+SUM(O13:Q13)</f>
        <v>11249452.93</v>
      </c>
      <c r="S13" s="42">
        <v>1511909.1</v>
      </c>
      <c r="T13" s="43">
        <v>11885496.119999999</v>
      </c>
      <c r="U13" s="43">
        <v>0</v>
      </c>
      <c r="V13" s="43">
        <f>+SUM(S13:U13)</f>
        <v>13397405.219999999</v>
      </c>
      <c r="W13" s="42">
        <v>1751894.86</v>
      </c>
      <c r="X13" s="43">
        <v>8245718.5199999996</v>
      </c>
      <c r="Y13" s="43">
        <v>0</v>
      </c>
      <c r="Z13" s="43">
        <f>+SUM(W13:Y13)</f>
        <v>9997613.379999999</v>
      </c>
    </row>
    <row r="14" spans="1:44" ht="13.5" customHeight="1" x14ac:dyDescent="0.2">
      <c r="B14" s="22" t="s">
        <v>13</v>
      </c>
      <c r="C14" s="42">
        <v>15469872.84</v>
      </c>
      <c r="D14" s="43">
        <v>652203.4</v>
      </c>
      <c r="E14" s="43">
        <v>0</v>
      </c>
      <c r="F14" s="43">
        <f t="shared" ref="F14:F21" si="0">+SUM(C14:E14)</f>
        <v>16122076.24</v>
      </c>
      <c r="G14" s="42">
        <v>13344858</v>
      </c>
      <c r="H14" s="43">
        <v>534130.19999999995</v>
      </c>
      <c r="I14" s="43">
        <v>0</v>
      </c>
      <c r="J14" s="43">
        <f t="shared" ref="J14:J21" si="1">+SUM(G14:I14)</f>
        <v>13878988.199999999</v>
      </c>
      <c r="K14" s="42">
        <v>15808057.140000001</v>
      </c>
      <c r="L14" s="43">
        <v>679675.71</v>
      </c>
      <c r="M14" s="43">
        <v>0</v>
      </c>
      <c r="N14" s="43">
        <f t="shared" ref="N14:N21" si="2">+SUM(K14:M14)</f>
        <v>16487732.850000001</v>
      </c>
      <c r="O14" s="42">
        <v>16135083.310000001</v>
      </c>
      <c r="P14" s="43">
        <v>657334.01</v>
      </c>
      <c r="Q14" s="43">
        <v>0</v>
      </c>
      <c r="R14" s="43">
        <f t="shared" ref="R14:R21" si="3">+SUM(O14:Q14)</f>
        <v>16792417.32</v>
      </c>
      <c r="S14" s="42">
        <v>16440741.98</v>
      </c>
      <c r="T14" s="43">
        <v>720938.88</v>
      </c>
      <c r="U14" s="43">
        <v>0</v>
      </c>
      <c r="V14" s="43">
        <f t="shared" ref="V14:V21" si="4">+SUM(S14:U14)</f>
        <v>17161680.859999999</v>
      </c>
      <c r="W14" s="42">
        <v>18993168.789999999</v>
      </c>
      <c r="X14" s="43">
        <v>829796.59</v>
      </c>
      <c r="Y14" s="43">
        <v>0</v>
      </c>
      <c r="Z14" s="43">
        <f t="shared" ref="Z14:Z21" si="5">+SUM(W14:Y14)</f>
        <v>19822965.379999999</v>
      </c>
    </row>
    <row r="15" spans="1:44" ht="13.5" customHeight="1" x14ac:dyDescent="0.2">
      <c r="B15" s="22" t="s">
        <v>14</v>
      </c>
      <c r="C15" s="42">
        <v>27704974.989999998</v>
      </c>
      <c r="D15" s="43">
        <v>39423946.75</v>
      </c>
      <c r="E15" s="43">
        <v>0</v>
      </c>
      <c r="F15" s="43">
        <f t="shared" si="0"/>
        <v>67128921.739999995</v>
      </c>
      <c r="G15" s="42">
        <v>25326714.16</v>
      </c>
      <c r="H15" s="43">
        <v>35493140.890000001</v>
      </c>
      <c r="I15" s="43">
        <v>0</v>
      </c>
      <c r="J15" s="43">
        <f t="shared" si="1"/>
        <v>60819855.049999997</v>
      </c>
      <c r="K15" s="42">
        <v>28712471.079999998</v>
      </c>
      <c r="L15" s="43">
        <v>39798830.579999998</v>
      </c>
      <c r="M15" s="43">
        <v>0</v>
      </c>
      <c r="N15" s="43">
        <f t="shared" si="2"/>
        <v>68511301.659999996</v>
      </c>
      <c r="O15" s="42">
        <v>26531099.850000001</v>
      </c>
      <c r="P15" s="43">
        <v>38857061.560000002</v>
      </c>
      <c r="Q15" s="43">
        <v>0</v>
      </c>
      <c r="R15" s="43">
        <f t="shared" si="3"/>
        <v>65388161.410000004</v>
      </c>
      <c r="S15" s="42">
        <v>29051008.690000001</v>
      </c>
      <c r="T15" s="43">
        <v>39885472.490000002</v>
      </c>
      <c r="U15" s="43">
        <v>0</v>
      </c>
      <c r="V15" s="43">
        <f t="shared" si="4"/>
        <v>68936481.180000007</v>
      </c>
      <c r="W15" s="42">
        <v>32192989.329999998</v>
      </c>
      <c r="X15" s="43">
        <v>46706336.909999996</v>
      </c>
      <c r="Y15" s="43">
        <v>0</v>
      </c>
      <c r="Z15" s="43">
        <f t="shared" si="5"/>
        <v>78899326.239999995</v>
      </c>
    </row>
    <row r="16" spans="1:44" ht="13.5" customHeight="1" x14ac:dyDescent="0.2">
      <c r="B16" s="22" t="s">
        <v>15</v>
      </c>
      <c r="C16" s="42">
        <v>239514308.78</v>
      </c>
      <c r="D16" s="43">
        <v>228332245.68000001</v>
      </c>
      <c r="E16" s="43">
        <v>0</v>
      </c>
      <c r="F16" s="43">
        <f t="shared" si="0"/>
        <v>467846554.46000004</v>
      </c>
      <c r="G16" s="42">
        <v>236259783.66999999</v>
      </c>
      <c r="H16" s="43">
        <v>226058262.66999999</v>
      </c>
      <c r="I16" s="43">
        <v>0</v>
      </c>
      <c r="J16" s="43">
        <f t="shared" si="1"/>
        <v>462318046.33999997</v>
      </c>
      <c r="K16" s="42">
        <v>242803065.30000001</v>
      </c>
      <c r="L16" s="43">
        <v>233833912.65000001</v>
      </c>
      <c r="M16" s="43">
        <v>0</v>
      </c>
      <c r="N16" s="43">
        <f t="shared" si="2"/>
        <v>476636977.95000005</v>
      </c>
      <c r="O16" s="42">
        <v>235262048.55000001</v>
      </c>
      <c r="P16" s="43">
        <v>230485106.31</v>
      </c>
      <c r="Q16" s="43">
        <v>0</v>
      </c>
      <c r="R16" s="43">
        <f t="shared" si="3"/>
        <v>465747154.86000001</v>
      </c>
      <c r="S16" s="42">
        <v>286208614.80000001</v>
      </c>
      <c r="T16" s="43">
        <v>268785996.43000001</v>
      </c>
      <c r="U16" s="43">
        <v>0</v>
      </c>
      <c r="V16" s="43">
        <f t="shared" si="4"/>
        <v>554994611.23000002</v>
      </c>
      <c r="W16" s="42">
        <v>274005158.31999999</v>
      </c>
      <c r="X16" s="43">
        <v>264660020.13999999</v>
      </c>
      <c r="Y16" s="43">
        <v>0</v>
      </c>
      <c r="Z16" s="43">
        <f t="shared" si="5"/>
        <v>538665178.46000004</v>
      </c>
    </row>
    <row r="17" spans="2:26" ht="13.5" customHeight="1" x14ac:dyDescent="0.2">
      <c r="B17" s="22" t="s">
        <v>16</v>
      </c>
      <c r="C17" s="42">
        <v>1612579.02</v>
      </c>
      <c r="D17" s="43">
        <v>23246476.949999999</v>
      </c>
      <c r="E17" s="43">
        <v>0</v>
      </c>
      <c r="F17" s="43">
        <f t="shared" si="0"/>
        <v>24859055.969999999</v>
      </c>
      <c r="G17" s="42">
        <v>1415062.81</v>
      </c>
      <c r="H17" s="43">
        <v>21280337.109999999</v>
      </c>
      <c r="I17" s="43">
        <v>0</v>
      </c>
      <c r="J17" s="43">
        <f t="shared" si="1"/>
        <v>22695399.919999998</v>
      </c>
      <c r="K17" s="42">
        <v>1602069.7</v>
      </c>
      <c r="L17" s="43">
        <v>22615194.579999998</v>
      </c>
      <c r="M17" s="43">
        <v>0</v>
      </c>
      <c r="N17" s="43">
        <f t="shared" si="2"/>
        <v>24217264.279999997</v>
      </c>
      <c r="O17" s="42">
        <v>1452757.04</v>
      </c>
      <c r="P17" s="43">
        <v>24385491.640000001</v>
      </c>
      <c r="Q17" s="43">
        <v>0</v>
      </c>
      <c r="R17" s="43">
        <f t="shared" si="3"/>
        <v>25838248.68</v>
      </c>
      <c r="S17" s="42">
        <v>1494968.48</v>
      </c>
      <c r="T17" s="43">
        <v>15904281.880000001</v>
      </c>
      <c r="U17" s="43">
        <v>0</v>
      </c>
      <c r="V17" s="43">
        <f t="shared" si="4"/>
        <v>17399250.359999999</v>
      </c>
      <c r="W17" s="42">
        <v>1930379.31</v>
      </c>
      <c r="X17" s="43">
        <v>33028894.760000002</v>
      </c>
      <c r="Y17" s="43">
        <v>0</v>
      </c>
      <c r="Z17" s="43">
        <f t="shared" si="5"/>
        <v>34959274.07</v>
      </c>
    </row>
    <row r="18" spans="2:26" ht="13.5" customHeight="1" x14ac:dyDescent="0.2">
      <c r="B18" s="22" t="s">
        <v>17</v>
      </c>
      <c r="C18" s="42">
        <v>374009.47</v>
      </c>
      <c r="D18" s="43">
        <v>1490430.34</v>
      </c>
      <c r="E18" s="43">
        <v>0</v>
      </c>
      <c r="F18" s="43">
        <f t="shared" si="0"/>
        <v>1864439.81</v>
      </c>
      <c r="G18" s="42">
        <v>461448.66</v>
      </c>
      <c r="H18" s="43">
        <v>2120369.34</v>
      </c>
      <c r="I18" s="43">
        <v>0</v>
      </c>
      <c r="J18" s="43">
        <f t="shared" si="1"/>
        <v>2581818</v>
      </c>
      <c r="K18" s="42">
        <v>734097.17</v>
      </c>
      <c r="L18" s="43">
        <v>2386761.59</v>
      </c>
      <c r="M18" s="43">
        <v>0</v>
      </c>
      <c r="N18" s="43">
        <f t="shared" si="2"/>
        <v>3120858.76</v>
      </c>
      <c r="O18" s="42">
        <v>607758.67000000004</v>
      </c>
      <c r="P18" s="43">
        <v>2142722.88</v>
      </c>
      <c r="Q18" s="43">
        <v>0</v>
      </c>
      <c r="R18" s="43">
        <f t="shared" si="3"/>
        <v>2750481.55</v>
      </c>
      <c r="S18" s="42">
        <v>923034.11</v>
      </c>
      <c r="T18" s="43">
        <v>2925315.54</v>
      </c>
      <c r="U18" s="43">
        <v>0</v>
      </c>
      <c r="V18" s="43">
        <f t="shared" si="4"/>
        <v>3848349.65</v>
      </c>
      <c r="W18" s="42">
        <v>811802.49</v>
      </c>
      <c r="X18" s="43">
        <v>2699328.07</v>
      </c>
      <c r="Y18" s="43">
        <v>0</v>
      </c>
      <c r="Z18" s="43">
        <f t="shared" si="5"/>
        <v>3511130.5599999996</v>
      </c>
    </row>
    <row r="19" spans="2:26" ht="13.5" customHeight="1" x14ac:dyDescent="0.2">
      <c r="B19" s="22" t="s">
        <v>18</v>
      </c>
      <c r="C19" s="42">
        <v>16280260.439999999</v>
      </c>
      <c r="D19" s="43">
        <v>1038699.59</v>
      </c>
      <c r="E19" s="43">
        <v>0</v>
      </c>
      <c r="F19" s="43">
        <f t="shared" si="0"/>
        <v>17318960.030000001</v>
      </c>
      <c r="G19" s="42">
        <v>13672867.310000001</v>
      </c>
      <c r="H19" s="43">
        <v>967689.2</v>
      </c>
      <c r="I19" s="43">
        <v>0</v>
      </c>
      <c r="J19" s="43">
        <f t="shared" si="1"/>
        <v>14640556.51</v>
      </c>
      <c r="K19" s="42">
        <v>16248142.310000001</v>
      </c>
      <c r="L19" s="43">
        <v>947148.19</v>
      </c>
      <c r="M19" s="43">
        <v>0</v>
      </c>
      <c r="N19" s="43">
        <f t="shared" si="2"/>
        <v>17195290.5</v>
      </c>
      <c r="O19" s="42">
        <v>17120860.140000001</v>
      </c>
      <c r="P19" s="43">
        <v>1231650.1200000001</v>
      </c>
      <c r="Q19" s="43">
        <v>0</v>
      </c>
      <c r="R19" s="43">
        <f t="shared" si="3"/>
        <v>18352510.260000002</v>
      </c>
      <c r="S19" s="42">
        <v>16334716.380000001</v>
      </c>
      <c r="T19" s="43">
        <v>1083869.27</v>
      </c>
      <c r="U19" s="43">
        <v>0</v>
      </c>
      <c r="V19" s="43">
        <f t="shared" si="4"/>
        <v>17418585.650000002</v>
      </c>
      <c r="W19" s="42">
        <v>17485271.23</v>
      </c>
      <c r="X19" s="43">
        <v>1352699.98</v>
      </c>
      <c r="Y19" s="43">
        <v>0</v>
      </c>
      <c r="Z19" s="43">
        <f t="shared" si="5"/>
        <v>18837971.210000001</v>
      </c>
    </row>
    <row r="20" spans="2:26" ht="13.5" customHeight="1" x14ac:dyDescent="0.2">
      <c r="B20" s="22" t="s">
        <v>19</v>
      </c>
      <c r="C20" s="42">
        <v>130977023.66</v>
      </c>
      <c r="D20" s="43">
        <v>100117402.08</v>
      </c>
      <c r="E20" s="43">
        <v>0</v>
      </c>
      <c r="F20" s="43">
        <f t="shared" si="0"/>
        <v>231094425.74000001</v>
      </c>
      <c r="G20" s="42">
        <v>125692261.84999999</v>
      </c>
      <c r="H20" s="43">
        <v>93077279.099999994</v>
      </c>
      <c r="I20" s="43">
        <v>0</v>
      </c>
      <c r="J20" s="43">
        <f t="shared" si="1"/>
        <v>218769540.94999999</v>
      </c>
      <c r="K20" s="42">
        <v>136192481.28</v>
      </c>
      <c r="L20" s="43">
        <v>102629364.53</v>
      </c>
      <c r="M20" s="43">
        <v>0</v>
      </c>
      <c r="N20" s="43">
        <f t="shared" si="2"/>
        <v>238821845.81</v>
      </c>
      <c r="O20" s="42">
        <v>129075476.68000001</v>
      </c>
      <c r="P20" s="43">
        <v>96509852.390000001</v>
      </c>
      <c r="Q20" s="43">
        <v>0</v>
      </c>
      <c r="R20" s="43">
        <f t="shared" si="3"/>
        <v>225585329.06999999</v>
      </c>
      <c r="S20" s="42">
        <v>135569211.00999999</v>
      </c>
      <c r="T20" s="43">
        <v>102067745.19</v>
      </c>
      <c r="U20" s="43">
        <v>0</v>
      </c>
      <c r="V20" s="43">
        <f t="shared" si="4"/>
        <v>237636956.19999999</v>
      </c>
      <c r="W20" s="42">
        <v>159822307.43000001</v>
      </c>
      <c r="X20" s="43">
        <v>119039254.11</v>
      </c>
      <c r="Y20" s="43">
        <v>0</v>
      </c>
      <c r="Z20" s="43">
        <f t="shared" si="5"/>
        <v>278861561.54000002</v>
      </c>
    </row>
    <row r="21" spans="2:26" ht="13.5" customHeight="1" x14ac:dyDescent="0.2">
      <c r="B21" s="22" t="s">
        <v>20</v>
      </c>
      <c r="C21" s="42">
        <v>15857205.33</v>
      </c>
      <c r="D21" s="43">
        <v>1089490.77</v>
      </c>
      <c r="E21" s="43">
        <v>0</v>
      </c>
      <c r="F21" s="43">
        <f t="shared" si="0"/>
        <v>16946696.100000001</v>
      </c>
      <c r="G21" s="42">
        <v>14830669.16</v>
      </c>
      <c r="H21" s="43">
        <v>1051208.33</v>
      </c>
      <c r="I21" s="43">
        <v>0</v>
      </c>
      <c r="J21" s="43">
        <f t="shared" si="1"/>
        <v>15881877.49</v>
      </c>
      <c r="K21" s="42">
        <v>19268148.809999999</v>
      </c>
      <c r="L21" s="43">
        <v>1404671.6</v>
      </c>
      <c r="M21" s="43">
        <v>0</v>
      </c>
      <c r="N21" s="43">
        <f t="shared" si="2"/>
        <v>20672820.41</v>
      </c>
      <c r="O21" s="42">
        <v>17354890.059999999</v>
      </c>
      <c r="P21" s="43">
        <v>1195992.3700000001</v>
      </c>
      <c r="Q21" s="43">
        <v>0</v>
      </c>
      <c r="R21" s="43">
        <f t="shared" si="3"/>
        <v>18550882.43</v>
      </c>
      <c r="S21" s="42">
        <v>17947797.41</v>
      </c>
      <c r="T21" s="43">
        <v>1297251.6599999999</v>
      </c>
      <c r="U21" s="43">
        <v>0</v>
      </c>
      <c r="V21" s="43">
        <f t="shared" si="4"/>
        <v>19245049.07</v>
      </c>
      <c r="W21" s="42">
        <v>19581769.859999999</v>
      </c>
      <c r="X21" s="43">
        <v>1463248.04</v>
      </c>
      <c r="Y21" s="43">
        <v>0</v>
      </c>
      <c r="Z21" s="43">
        <f t="shared" si="5"/>
        <v>21045017.899999999</v>
      </c>
    </row>
    <row r="22" spans="2:26" ht="13.5" customHeight="1" x14ac:dyDescent="0.2">
      <c r="B22" s="24" t="s">
        <v>11</v>
      </c>
      <c r="C22" s="57">
        <f t="shared" ref="C22:Z22" si="6">SUM(C13:C21)</f>
        <v>448606334.18000001</v>
      </c>
      <c r="D22" s="57">
        <f t="shared" si="6"/>
        <v>400935156.49999988</v>
      </c>
      <c r="E22" s="58">
        <f t="shared" si="6"/>
        <v>0</v>
      </c>
      <c r="F22" s="46">
        <f t="shared" si="6"/>
        <v>849541490.67999995</v>
      </c>
      <c r="G22" s="57">
        <f t="shared" si="6"/>
        <v>431683892.26000005</v>
      </c>
      <c r="H22" s="57">
        <f t="shared" si="6"/>
        <v>388963319.04999989</v>
      </c>
      <c r="I22" s="58">
        <f t="shared" si="6"/>
        <v>0</v>
      </c>
      <c r="J22" s="46">
        <f t="shared" si="6"/>
        <v>820647211.30999994</v>
      </c>
      <c r="K22" s="57">
        <f t="shared" si="6"/>
        <v>462488384.01000005</v>
      </c>
      <c r="L22" s="57">
        <f t="shared" si="6"/>
        <v>417217799.12</v>
      </c>
      <c r="M22" s="58">
        <f t="shared" si="6"/>
        <v>0</v>
      </c>
      <c r="N22" s="46">
        <f t="shared" si="6"/>
        <v>879706183.13</v>
      </c>
      <c r="O22" s="57">
        <f t="shared" si="6"/>
        <v>444676249.63000005</v>
      </c>
      <c r="P22" s="57">
        <f t="shared" si="6"/>
        <v>405578388.88</v>
      </c>
      <c r="Q22" s="58">
        <f t="shared" si="6"/>
        <v>0</v>
      </c>
      <c r="R22" s="46">
        <f t="shared" si="6"/>
        <v>850254638.50999987</v>
      </c>
      <c r="S22" s="57">
        <f t="shared" si="6"/>
        <v>505482001.96000004</v>
      </c>
      <c r="T22" s="57">
        <f t="shared" si="6"/>
        <v>444556367.46000004</v>
      </c>
      <c r="U22" s="58">
        <f t="shared" si="6"/>
        <v>0</v>
      </c>
      <c r="V22" s="46">
        <f t="shared" si="6"/>
        <v>950038369.41999996</v>
      </c>
      <c r="W22" s="57">
        <f t="shared" si="6"/>
        <v>526574741.62000006</v>
      </c>
      <c r="X22" s="57">
        <f t="shared" si="6"/>
        <v>478025297.12</v>
      </c>
      <c r="Y22" s="58">
        <f t="shared" si="6"/>
        <v>0</v>
      </c>
      <c r="Z22" s="58">
        <f t="shared" si="6"/>
        <v>1004600038.7400001</v>
      </c>
    </row>
    <row r="23" spans="2:26" ht="13.5" customHeight="1" x14ac:dyDescent="0.2">
      <c r="B23" s="26" t="s">
        <v>40</v>
      </c>
    </row>
    <row r="24" spans="2:26" ht="13.5" customHeight="1" x14ac:dyDescent="0.2"/>
    <row r="25" spans="2:26" ht="13.5" customHeight="1" x14ac:dyDescent="0.2">
      <c r="B25" s="62" t="s">
        <v>1</v>
      </c>
      <c r="C25" s="62" t="s">
        <v>35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3.5" customHeight="1" x14ac:dyDescent="0.2">
      <c r="B28" s="59" t="s">
        <v>12</v>
      </c>
      <c r="C28" s="42">
        <v>1720869.31</v>
      </c>
      <c r="D28" s="43">
        <v>9752848.6500000004</v>
      </c>
      <c r="E28" s="43">
        <v>0</v>
      </c>
      <c r="F28" s="43">
        <f>+SUM(C28:E28)</f>
        <v>11473717.960000001</v>
      </c>
      <c r="G28" s="42">
        <v>1774125.68</v>
      </c>
      <c r="H28" s="43">
        <v>9783438.4900000002</v>
      </c>
      <c r="I28" s="43">
        <v>0</v>
      </c>
      <c r="J28" s="43">
        <f>+SUM(G28:I28)</f>
        <v>11557564.17</v>
      </c>
      <c r="K28" s="42">
        <v>1179380.8</v>
      </c>
      <c r="L28" s="43">
        <v>9508069.4499999993</v>
      </c>
      <c r="M28" s="43">
        <v>0</v>
      </c>
      <c r="N28" s="43">
        <f>+SUM(K28:M28)</f>
        <v>10687450.25</v>
      </c>
      <c r="O28" s="42">
        <v>1957671.25</v>
      </c>
      <c r="P28" s="43">
        <v>10578930.119999999</v>
      </c>
      <c r="Q28" s="43">
        <v>0</v>
      </c>
      <c r="R28" s="43">
        <f>+SUM(O28:Q28)</f>
        <v>12536601.369999999</v>
      </c>
      <c r="S28" s="42">
        <v>1376666.37</v>
      </c>
      <c r="T28" s="43">
        <v>7358032.8799999999</v>
      </c>
      <c r="U28" s="43">
        <v>0</v>
      </c>
      <c r="V28" s="43">
        <f>+SUM(S28:U28)</f>
        <v>8734699.25</v>
      </c>
      <c r="W28" s="42">
        <v>1199937.4099999999</v>
      </c>
      <c r="X28" s="43">
        <v>9028987.3399999999</v>
      </c>
      <c r="Y28" s="43">
        <v>0</v>
      </c>
      <c r="Z28" s="43">
        <f>+SUM(W28:Y28)</f>
        <v>10228924.75</v>
      </c>
    </row>
    <row r="29" spans="2:26" ht="13.5" customHeight="1" x14ac:dyDescent="0.2">
      <c r="B29" s="59" t="s">
        <v>13</v>
      </c>
      <c r="C29" s="42">
        <v>16860853.780000001</v>
      </c>
      <c r="D29" s="43">
        <v>796460.9</v>
      </c>
      <c r="E29" s="43">
        <v>0</v>
      </c>
      <c r="F29" s="43">
        <f t="shared" ref="F29:F36" si="7">+SUM(C29:E29)</f>
        <v>17657314.68</v>
      </c>
      <c r="G29" s="42">
        <v>16592521</v>
      </c>
      <c r="H29" s="43">
        <v>739898</v>
      </c>
      <c r="I29" s="43">
        <v>0</v>
      </c>
      <c r="J29" s="43">
        <f t="shared" ref="J29:J36" si="8">+SUM(G29:I29)</f>
        <v>17332419</v>
      </c>
      <c r="K29" s="42">
        <v>16418591.439999999</v>
      </c>
      <c r="L29" s="43">
        <v>756778.65</v>
      </c>
      <c r="M29" s="43">
        <v>0</v>
      </c>
      <c r="N29" s="43">
        <f t="shared" ref="N29:N36" si="9">+SUM(K29:M29)</f>
        <v>17175370.09</v>
      </c>
      <c r="O29" s="42">
        <v>17088481.129999999</v>
      </c>
      <c r="P29" s="43">
        <v>794933.1</v>
      </c>
      <c r="Q29" s="43">
        <v>0</v>
      </c>
      <c r="R29" s="43">
        <f t="shared" ref="R29:R36" si="10">+SUM(O29:Q29)</f>
        <v>17883414.23</v>
      </c>
      <c r="S29" s="42">
        <v>18189570.800000001</v>
      </c>
      <c r="T29" s="43">
        <v>832852.74</v>
      </c>
      <c r="U29" s="43">
        <v>0</v>
      </c>
      <c r="V29" s="43">
        <f t="shared" ref="V29:V36" si="11">+SUM(S29:U29)</f>
        <v>19022423.539999999</v>
      </c>
      <c r="W29" s="42">
        <v>18029127.57</v>
      </c>
      <c r="X29" s="43">
        <v>891750.38</v>
      </c>
      <c r="Y29" s="43">
        <v>0</v>
      </c>
      <c r="Z29" s="43">
        <f t="shared" ref="Z29:Z36" si="12">+SUM(W29:Y29)</f>
        <v>18920877.949999999</v>
      </c>
    </row>
    <row r="30" spans="2:26" ht="13.5" customHeight="1" x14ac:dyDescent="0.2">
      <c r="B30" s="59" t="s">
        <v>14</v>
      </c>
      <c r="C30" s="42">
        <v>30398369.190000001</v>
      </c>
      <c r="D30" s="43">
        <v>41783565.789999999</v>
      </c>
      <c r="E30" s="43">
        <v>0</v>
      </c>
      <c r="F30" s="43">
        <f t="shared" si="7"/>
        <v>72181934.980000004</v>
      </c>
      <c r="G30" s="42">
        <v>29453288.140000001</v>
      </c>
      <c r="H30" s="43">
        <v>42341983.539999999</v>
      </c>
      <c r="I30" s="43">
        <v>0</v>
      </c>
      <c r="J30" s="43">
        <f t="shared" si="8"/>
        <v>71795271.680000007</v>
      </c>
      <c r="K30" s="42">
        <v>28766500.640000001</v>
      </c>
      <c r="L30" s="43">
        <v>41399266.450000003</v>
      </c>
      <c r="M30" s="43">
        <v>0</v>
      </c>
      <c r="N30" s="43">
        <f t="shared" si="9"/>
        <v>70165767.090000004</v>
      </c>
      <c r="O30" s="42">
        <v>29356958.719999999</v>
      </c>
      <c r="P30" s="43">
        <v>42921489</v>
      </c>
      <c r="Q30" s="43">
        <v>0</v>
      </c>
      <c r="R30" s="43">
        <f t="shared" si="10"/>
        <v>72278447.719999999</v>
      </c>
      <c r="S30" s="42">
        <v>28763943.579999998</v>
      </c>
      <c r="T30" s="43">
        <v>42301998.969999999</v>
      </c>
      <c r="U30" s="43">
        <v>0</v>
      </c>
      <c r="V30" s="43">
        <f t="shared" si="11"/>
        <v>71065942.549999997</v>
      </c>
      <c r="W30" s="42">
        <v>31864173.09</v>
      </c>
      <c r="X30" s="43">
        <v>43140294.359999999</v>
      </c>
      <c r="Y30" s="43">
        <v>0</v>
      </c>
      <c r="Z30" s="43">
        <f t="shared" si="12"/>
        <v>75004467.450000003</v>
      </c>
    </row>
    <row r="31" spans="2:26" ht="13.5" customHeight="1" x14ac:dyDescent="0.2">
      <c r="B31" s="59" t="s">
        <v>15</v>
      </c>
      <c r="C31" s="42">
        <v>258291256.40000001</v>
      </c>
      <c r="D31" s="43">
        <v>247229414.02000001</v>
      </c>
      <c r="E31" s="43">
        <v>0</v>
      </c>
      <c r="F31" s="43">
        <f t="shared" si="7"/>
        <v>505520670.42000002</v>
      </c>
      <c r="G31" s="42">
        <v>263248069.77000001</v>
      </c>
      <c r="H31" s="43">
        <v>249918990.49000001</v>
      </c>
      <c r="I31" s="43">
        <v>0</v>
      </c>
      <c r="J31" s="43">
        <f t="shared" si="8"/>
        <v>513167060.25999999</v>
      </c>
      <c r="K31" s="42">
        <v>273290102.33999997</v>
      </c>
      <c r="L31" s="43">
        <v>258695281.93000001</v>
      </c>
      <c r="M31" s="43">
        <v>0</v>
      </c>
      <c r="N31" s="43">
        <f t="shared" si="9"/>
        <v>531985384.26999998</v>
      </c>
      <c r="O31" s="42">
        <v>262435325.97999999</v>
      </c>
      <c r="P31" s="43">
        <v>250672326.88999999</v>
      </c>
      <c r="Q31" s="43">
        <v>0</v>
      </c>
      <c r="R31" s="43">
        <f t="shared" si="10"/>
        <v>513107652.87</v>
      </c>
      <c r="S31" s="42">
        <v>266192557.19999999</v>
      </c>
      <c r="T31" s="43">
        <v>249632019.27000001</v>
      </c>
      <c r="U31" s="43">
        <v>0</v>
      </c>
      <c r="V31" s="43">
        <f t="shared" si="11"/>
        <v>515824576.47000003</v>
      </c>
      <c r="W31" s="42">
        <v>270605384.63</v>
      </c>
      <c r="X31" s="43">
        <v>255946250.77000001</v>
      </c>
      <c r="Y31" s="43">
        <v>0</v>
      </c>
      <c r="Z31" s="43">
        <f t="shared" si="12"/>
        <v>526551635.39999998</v>
      </c>
    </row>
    <row r="32" spans="2:26" ht="13.5" customHeight="1" x14ac:dyDescent="0.2">
      <c r="B32" s="59" t="s">
        <v>16</v>
      </c>
      <c r="C32" s="42">
        <v>1583205</v>
      </c>
      <c r="D32" s="43">
        <v>25924352.079999998</v>
      </c>
      <c r="E32" s="43">
        <v>0</v>
      </c>
      <c r="F32" s="43">
        <f t="shared" si="7"/>
        <v>27507557.079999998</v>
      </c>
      <c r="G32" s="42">
        <v>1755196.72</v>
      </c>
      <c r="H32" s="43">
        <v>25092591.52</v>
      </c>
      <c r="I32" s="43">
        <v>0</v>
      </c>
      <c r="J32" s="43">
        <f t="shared" si="8"/>
        <v>26847788.239999998</v>
      </c>
      <c r="K32" s="42">
        <v>1751687.79</v>
      </c>
      <c r="L32" s="43">
        <v>24099974.949999999</v>
      </c>
      <c r="M32" s="43">
        <v>0</v>
      </c>
      <c r="N32" s="43">
        <f t="shared" si="9"/>
        <v>25851662.739999998</v>
      </c>
      <c r="O32" s="42">
        <v>1926154.84</v>
      </c>
      <c r="P32" s="43">
        <v>26793206.989999998</v>
      </c>
      <c r="Q32" s="43">
        <v>0</v>
      </c>
      <c r="R32" s="43">
        <f t="shared" si="10"/>
        <v>28719361.829999998</v>
      </c>
      <c r="S32" s="42">
        <v>1493073.05</v>
      </c>
      <c r="T32" s="43">
        <v>25980170.120000001</v>
      </c>
      <c r="U32" s="43">
        <v>0</v>
      </c>
      <c r="V32" s="43">
        <f t="shared" si="11"/>
        <v>27473243.170000002</v>
      </c>
      <c r="W32" s="42">
        <v>2016153.15</v>
      </c>
      <c r="X32" s="43">
        <v>26362721.120000001</v>
      </c>
      <c r="Y32" s="43">
        <v>0</v>
      </c>
      <c r="Z32" s="43">
        <f t="shared" si="12"/>
        <v>28378874.27</v>
      </c>
    </row>
    <row r="33" spans="2:26" ht="13.5" customHeight="1" x14ac:dyDescent="0.2">
      <c r="B33" s="59" t="s">
        <v>17</v>
      </c>
      <c r="C33" s="42">
        <v>653862.13</v>
      </c>
      <c r="D33" s="43">
        <v>2250516.42</v>
      </c>
      <c r="E33" s="43">
        <v>0</v>
      </c>
      <c r="F33" s="43">
        <f t="shared" si="7"/>
        <v>2904378.55</v>
      </c>
      <c r="G33" s="42">
        <v>1001123.88</v>
      </c>
      <c r="H33" s="43">
        <v>3010702.42</v>
      </c>
      <c r="I33" s="43">
        <v>0</v>
      </c>
      <c r="J33" s="43">
        <f t="shared" si="8"/>
        <v>4011826.3</v>
      </c>
      <c r="K33" s="42">
        <v>648130.43000000005</v>
      </c>
      <c r="L33" s="43">
        <v>2419026.5299999998</v>
      </c>
      <c r="M33" s="43">
        <v>0</v>
      </c>
      <c r="N33" s="43">
        <f t="shared" si="9"/>
        <v>3067156.96</v>
      </c>
      <c r="O33" s="42">
        <v>714593.51</v>
      </c>
      <c r="P33" s="43">
        <v>2372380.2000000002</v>
      </c>
      <c r="Q33" s="43">
        <v>0</v>
      </c>
      <c r="R33" s="43">
        <f t="shared" si="10"/>
        <v>3086973.71</v>
      </c>
      <c r="S33" s="42">
        <v>696236.07</v>
      </c>
      <c r="T33" s="43">
        <v>2363351.7999999998</v>
      </c>
      <c r="U33" s="43">
        <v>0</v>
      </c>
      <c r="V33" s="43">
        <f t="shared" si="11"/>
        <v>3059587.8699999996</v>
      </c>
      <c r="W33" s="42">
        <v>574898.73</v>
      </c>
      <c r="X33" s="43">
        <v>2528984.67</v>
      </c>
      <c r="Y33" s="43">
        <v>0</v>
      </c>
      <c r="Z33" s="43">
        <f t="shared" si="12"/>
        <v>3103883.4</v>
      </c>
    </row>
    <row r="34" spans="2:26" ht="13.5" customHeight="1" x14ac:dyDescent="0.2">
      <c r="B34" s="59" t="s">
        <v>18</v>
      </c>
      <c r="C34" s="42">
        <v>16294901.59</v>
      </c>
      <c r="D34" s="43">
        <v>1175530.42</v>
      </c>
      <c r="E34" s="43">
        <v>0</v>
      </c>
      <c r="F34" s="43">
        <f t="shared" si="7"/>
        <v>17470432.009999998</v>
      </c>
      <c r="G34" s="42">
        <v>17112050.850000001</v>
      </c>
      <c r="H34" s="43">
        <v>1211985.6100000001</v>
      </c>
      <c r="I34" s="43">
        <v>0</v>
      </c>
      <c r="J34" s="43">
        <f t="shared" si="8"/>
        <v>18324036.460000001</v>
      </c>
      <c r="K34" s="42">
        <v>16452186.98</v>
      </c>
      <c r="L34" s="43">
        <v>1163890.79</v>
      </c>
      <c r="M34" s="43">
        <v>0</v>
      </c>
      <c r="N34" s="43">
        <f t="shared" si="9"/>
        <v>17616077.77</v>
      </c>
      <c r="O34" s="42">
        <v>16322059.84</v>
      </c>
      <c r="P34" s="43">
        <v>1269097.93</v>
      </c>
      <c r="Q34" s="43">
        <v>0</v>
      </c>
      <c r="R34" s="43">
        <f t="shared" si="10"/>
        <v>17591157.77</v>
      </c>
      <c r="S34" s="42">
        <v>17684237.739999998</v>
      </c>
      <c r="T34" s="43">
        <v>1239339.6000000001</v>
      </c>
      <c r="U34" s="43">
        <v>0</v>
      </c>
      <c r="V34" s="43">
        <f t="shared" si="11"/>
        <v>18923577.34</v>
      </c>
      <c r="W34" s="42">
        <v>17952157.489999998</v>
      </c>
      <c r="X34" s="43">
        <v>1293641.79</v>
      </c>
      <c r="Y34" s="43">
        <v>0</v>
      </c>
      <c r="Z34" s="43">
        <f t="shared" si="12"/>
        <v>19245799.279999997</v>
      </c>
    </row>
    <row r="35" spans="2:26" ht="13.5" customHeight="1" x14ac:dyDescent="0.2">
      <c r="B35" s="59" t="s">
        <v>19</v>
      </c>
      <c r="C35" s="42">
        <v>141885452.13999999</v>
      </c>
      <c r="D35" s="43">
        <v>109219939.33</v>
      </c>
      <c r="E35" s="43">
        <v>0</v>
      </c>
      <c r="F35" s="43">
        <f t="shared" si="7"/>
        <v>251105391.46999997</v>
      </c>
      <c r="G35" s="42">
        <v>145941543.16</v>
      </c>
      <c r="H35" s="43">
        <v>109167557.45</v>
      </c>
      <c r="I35" s="43">
        <v>0</v>
      </c>
      <c r="J35" s="43">
        <f t="shared" si="8"/>
        <v>255109100.61000001</v>
      </c>
      <c r="K35" s="42">
        <v>144903588.58000001</v>
      </c>
      <c r="L35" s="43">
        <v>106216287.18000001</v>
      </c>
      <c r="M35" s="43">
        <v>0</v>
      </c>
      <c r="N35" s="43">
        <f t="shared" si="9"/>
        <v>251119875.76000002</v>
      </c>
      <c r="O35" s="42">
        <v>142981210.65000001</v>
      </c>
      <c r="P35" s="43">
        <v>108221562.23</v>
      </c>
      <c r="Q35" s="43">
        <v>0</v>
      </c>
      <c r="R35" s="43">
        <f t="shared" si="10"/>
        <v>251202772.88</v>
      </c>
      <c r="S35" s="42">
        <v>141612893.80000001</v>
      </c>
      <c r="T35" s="43">
        <v>106381401.90000001</v>
      </c>
      <c r="U35" s="43">
        <v>0</v>
      </c>
      <c r="V35" s="43">
        <f t="shared" si="11"/>
        <v>247994295.70000002</v>
      </c>
      <c r="W35" s="42">
        <v>139392847.91</v>
      </c>
      <c r="X35" s="43">
        <v>107305326.34999999</v>
      </c>
      <c r="Y35" s="43">
        <v>0</v>
      </c>
      <c r="Z35" s="43">
        <f t="shared" si="12"/>
        <v>246698174.25999999</v>
      </c>
    </row>
    <row r="36" spans="2:26" ht="13.5" customHeight="1" x14ac:dyDescent="0.2">
      <c r="B36" s="59" t="s">
        <v>20</v>
      </c>
      <c r="C36" s="42">
        <v>17817059.649999999</v>
      </c>
      <c r="D36" s="43">
        <v>1257132.3700000001</v>
      </c>
      <c r="E36" s="43">
        <v>0</v>
      </c>
      <c r="F36" s="43">
        <f t="shared" si="7"/>
        <v>19074192.02</v>
      </c>
      <c r="G36" s="42">
        <v>18402241.73</v>
      </c>
      <c r="H36" s="43">
        <v>1285884.0900000001</v>
      </c>
      <c r="I36" s="43">
        <v>0</v>
      </c>
      <c r="J36" s="43">
        <f t="shared" si="8"/>
        <v>19688125.82</v>
      </c>
      <c r="K36" s="42">
        <v>18546981.510000002</v>
      </c>
      <c r="L36" s="43">
        <v>1157977.45</v>
      </c>
      <c r="M36" s="43">
        <v>0</v>
      </c>
      <c r="N36" s="43">
        <f t="shared" si="9"/>
        <v>19704958.960000001</v>
      </c>
      <c r="O36" s="42">
        <v>18241060.449999999</v>
      </c>
      <c r="P36" s="43">
        <v>1266757.3500000001</v>
      </c>
      <c r="Q36" s="43">
        <v>0</v>
      </c>
      <c r="R36" s="43">
        <f t="shared" si="10"/>
        <v>19507817.800000001</v>
      </c>
      <c r="S36" s="42">
        <v>19047607.140000001</v>
      </c>
      <c r="T36" s="43">
        <v>1377399.08</v>
      </c>
      <c r="U36" s="43">
        <v>0</v>
      </c>
      <c r="V36" s="43">
        <f t="shared" si="11"/>
        <v>20425006.219999999</v>
      </c>
      <c r="W36" s="42">
        <v>20092381.640000001</v>
      </c>
      <c r="X36" s="43">
        <v>1376488.21</v>
      </c>
      <c r="Y36" s="43">
        <v>0</v>
      </c>
      <c r="Z36" s="43">
        <f t="shared" si="12"/>
        <v>21468869.850000001</v>
      </c>
    </row>
    <row r="37" spans="2:26" ht="13.5" customHeight="1" x14ac:dyDescent="0.2">
      <c r="B37" s="58" t="s">
        <v>11</v>
      </c>
      <c r="C37" s="57">
        <f t="shared" ref="C37:Z37" si="13">SUM(C28:C36)</f>
        <v>485505829.18999994</v>
      </c>
      <c r="D37" s="57">
        <f t="shared" si="13"/>
        <v>439389759.98000002</v>
      </c>
      <c r="E37" s="58">
        <f t="shared" si="13"/>
        <v>0</v>
      </c>
      <c r="F37" s="46">
        <f t="shared" si="13"/>
        <v>924895589.16999984</v>
      </c>
      <c r="G37" s="57">
        <f t="shared" si="13"/>
        <v>495280160.93000007</v>
      </c>
      <c r="H37" s="57">
        <f t="shared" si="13"/>
        <v>442553031.60999995</v>
      </c>
      <c r="I37" s="58">
        <f t="shared" si="13"/>
        <v>0</v>
      </c>
      <c r="J37" s="46">
        <f t="shared" si="13"/>
        <v>937833192.54000008</v>
      </c>
      <c r="K37" s="57">
        <f t="shared" si="13"/>
        <v>501957150.50999999</v>
      </c>
      <c r="L37" s="57">
        <f t="shared" si="13"/>
        <v>445416553.38</v>
      </c>
      <c r="M37" s="58">
        <f t="shared" si="13"/>
        <v>0</v>
      </c>
      <c r="N37" s="46">
        <f t="shared" si="13"/>
        <v>947373703.8900001</v>
      </c>
      <c r="O37" s="57">
        <f t="shared" si="13"/>
        <v>491023516.36999995</v>
      </c>
      <c r="P37" s="57">
        <f t="shared" si="13"/>
        <v>444890683.81000006</v>
      </c>
      <c r="Q37" s="58">
        <f t="shared" si="13"/>
        <v>0</v>
      </c>
      <c r="R37" s="46">
        <f t="shared" si="13"/>
        <v>935914200.18000007</v>
      </c>
      <c r="S37" s="57">
        <f t="shared" si="13"/>
        <v>495056785.75</v>
      </c>
      <c r="T37" s="57">
        <f t="shared" si="13"/>
        <v>437466566.36000007</v>
      </c>
      <c r="U37" s="58">
        <f t="shared" si="13"/>
        <v>0</v>
      </c>
      <c r="V37" s="58">
        <f t="shared" si="13"/>
        <v>932523352.11000013</v>
      </c>
      <c r="W37" s="57">
        <f t="shared" si="13"/>
        <v>501727061.62</v>
      </c>
      <c r="X37" s="57">
        <f t="shared" si="13"/>
        <v>447874444.99000007</v>
      </c>
      <c r="Y37" s="58">
        <f t="shared" si="13"/>
        <v>0</v>
      </c>
      <c r="Z37" s="46">
        <f t="shared" si="13"/>
        <v>949601506.6099999</v>
      </c>
    </row>
    <row r="38" spans="2:26" ht="13.5" customHeight="1" x14ac:dyDescent="0.2">
      <c r="B38" s="26" t="s">
        <v>40</v>
      </c>
    </row>
  </sheetData>
  <sheetProtection algorithmName="SHA-512" hashValue="JDreT9xwban/yN3nZ+prIuMQxCSDwDiMcHvRbkwbJB3h34XFXqutR4nMYg9K2+DSYlrRV3WzZsauukLEU27ZOg==" saltValue="ehR+zxBvvs42NRUXPTytZQ==" spinCount="100000" sheet="1" formatCells="0" formatColumns="0" formatRows="0" insertColumns="0" insertRows="0" insertHyperlinks="0" deleteColumns="0" deleteRows="0" sort="0" autoFilter="0" pivotTables="0"/>
  <mergeCells count="20">
    <mergeCell ref="Z1:Z2"/>
    <mergeCell ref="B10:B12"/>
    <mergeCell ref="C10:Z10"/>
    <mergeCell ref="C11:F11"/>
    <mergeCell ref="G11:J11"/>
    <mergeCell ref="K11:N11"/>
    <mergeCell ref="O11:R11"/>
    <mergeCell ref="S11:V11"/>
    <mergeCell ref="W11:Z11"/>
    <mergeCell ref="B6:Z6"/>
    <mergeCell ref="B7:Z7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685C-25C6-42CD-8A46-1CA45033FEDF}">
  <sheetPr codeName="Hoja9">
    <pageSetUpPr fitToPage="1"/>
  </sheetPr>
  <dimension ref="A1:AR38"/>
  <sheetViews>
    <sheetView showGridLines="0" zoomScale="70" zoomScaleNormal="70" zoomScaleSheetLayoutView="70" zoomScalePageLayoutView="110" workbookViewId="0">
      <selection activeCell="C64" sqref="C64"/>
    </sheetView>
  </sheetViews>
  <sheetFormatPr baseColWidth="10" defaultColWidth="9.33203125" defaultRowHeight="11.25" x14ac:dyDescent="0.2"/>
  <cols>
    <col min="1" max="1" width="2" customWidth="1"/>
    <col min="2" max="2" width="21.83203125" customWidth="1"/>
    <col min="3" max="26" width="23.33203125" customWidth="1"/>
  </cols>
  <sheetData>
    <row r="1" spans="1:44" x14ac:dyDescent="0.2">
      <c r="Z1" s="63"/>
    </row>
    <row r="2" spans="1:44" x14ac:dyDescent="0.2">
      <c r="Z2" s="63"/>
    </row>
    <row r="3" spans="1:44" x14ac:dyDescent="0.2">
      <c r="Z3" s="63"/>
    </row>
    <row r="4" spans="1:44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.7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8.75" x14ac:dyDescent="0.2">
      <c r="A6" s="1"/>
      <c r="B6" s="66" t="s">
        <v>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8.75" x14ac:dyDescent="0.2">
      <c r="A7" s="17"/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3.5" customHeight="1" x14ac:dyDescent="0.2">
      <c r="A8" s="18"/>
      <c r="B8" s="65" t="s">
        <v>29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12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3.5" customHeight="1" x14ac:dyDescent="0.2">
      <c r="B10" s="62" t="s">
        <v>1</v>
      </c>
      <c r="C10" s="62" t="s">
        <v>41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44" ht="13.5" customHeight="1" x14ac:dyDescent="0.2">
      <c r="B11" s="62"/>
      <c r="C11" s="62" t="s">
        <v>2</v>
      </c>
      <c r="D11" s="62"/>
      <c r="E11" s="62"/>
      <c r="F11" s="62"/>
      <c r="G11" s="62" t="s">
        <v>3</v>
      </c>
      <c r="H11" s="62"/>
      <c r="I11" s="62"/>
      <c r="J11" s="62"/>
      <c r="K11" s="62" t="s">
        <v>4</v>
      </c>
      <c r="L11" s="62"/>
      <c r="M11" s="62"/>
      <c r="N11" s="62"/>
      <c r="O11" s="62" t="s">
        <v>5</v>
      </c>
      <c r="P11" s="62"/>
      <c r="Q11" s="62"/>
      <c r="R11" s="62"/>
      <c r="S11" s="62" t="s">
        <v>6</v>
      </c>
      <c r="T11" s="62"/>
      <c r="U11" s="62"/>
      <c r="V11" s="62"/>
      <c r="W11" s="62" t="s">
        <v>7</v>
      </c>
      <c r="X11" s="62"/>
      <c r="Y11" s="62"/>
      <c r="Z11" s="62"/>
    </row>
    <row r="12" spans="1:44" ht="13.5" customHeight="1" x14ac:dyDescent="0.2">
      <c r="B12" s="62"/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8</v>
      </c>
      <c r="P12" s="10" t="s">
        <v>9</v>
      </c>
      <c r="Q12" s="10" t="s">
        <v>10</v>
      </c>
      <c r="R12" s="10" t="s">
        <v>11</v>
      </c>
      <c r="S12" s="10" t="s">
        <v>8</v>
      </c>
      <c r="T12" s="10" t="s">
        <v>9</v>
      </c>
      <c r="U12" s="10" t="s">
        <v>10</v>
      </c>
      <c r="V12" s="10" t="s">
        <v>11</v>
      </c>
      <c r="W12" s="10" t="s">
        <v>8</v>
      </c>
      <c r="X12" s="10" t="s">
        <v>9</v>
      </c>
      <c r="Y12" s="10" t="s">
        <v>10</v>
      </c>
      <c r="Z12" s="10" t="s">
        <v>11</v>
      </c>
    </row>
    <row r="13" spans="1:44" ht="13.5" customHeight="1" x14ac:dyDescent="0.25">
      <c r="B13" s="11" t="s">
        <v>12</v>
      </c>
      <c r="C13" s="53">
        <v>1456029.8</v>
      </c>
      <c r="D13" s="54">
        <v>10277473.73</v>
      </c>
      <c r="E13" s="54">
        <v>0</v>
      </c>
      <c r="F13" s="54">
        <f>+SUM(C13:E13)</f>
        <v>11733503.530000001</v>
      </c>
      <c r="G13" s="53">
        <v>1005172.05</v>
      </c>
      <c r="H13" s="54">
        <v>7618238.7800000003</v>
      </c>
      <c r="I13" s="54">
        <v>0</v>
      </c>
      <c r="J13" s="54">
        <f>+SUM(G13:I13)</f>
        <v>8623410.8300000001</v>
      </c>
      <c r="K13" s="53">
        <v>1208221.6100000001</v>
      </c>
      <c r="L13" s="54">
        <v>10915058.73</v>
      </c>
      <c r="M13" s="54">
        <v>0</v>
      </c>
      <c r="N13" s="54">
        <f>+SUM(K13:M13)</f>
        <v>12123280.34</v>
      </c>
      <c r="O13" s="53">
        <v>1233570.8600000001</v>
      </c>
      <c r="P13" s="54">
        <v>6737263.1799999997</v>
      </c>
      <c r="Q13" s="54">
        <v>0</v>
      </c>
      <c r="R13" s="54">
        <f>+SUM(O13:Q13)</f>
        <v>7970834.04</v>
      </c>
      <c r="S13" s="53">
        <v>1561645.64</v>
      </c>
      <c r="T13" s="54">
        <v>9048369.2899999991</v>
      </c>
      <c r="U13" s="54">
        <v>0</v>
      </c>
      <c r="V13" s="54">
        <f>+SUM(S13:U13)</f>
        <v>10610014.93</v>
      </c>
      <c r="W13" s="53">
        <v>1981268.01</v>
      </c>
      <c r="X13" s="54">
        <v>10912704.08</v>
      </c>
      <c r="Y13" s="54">
        <v>0</v>
      </c>
      <c r="Z13" s="54">
        <f>+SUM(W13:Y13)</f>
        <v>12893972.09</v>
      </c>
    </row>
    <row r="14" spans="1:44" ht="13.5" customHeight="1" x14ac:dyDescent="0.25">
      <c r="B14" s="11" t="s">
        <v>13</v>
      </c>
      <c r="C14" s="53">
        <v>16490638.85</v>
      </c>
      <c r="D14" s="54">
        <v>700213.76000000001</v>
      </c>
      <c r="E14" s="54">
        <v>0</v>
      </c>
      <c r="F14" s="54">
        <f t="shared" ref="F14:F21" si="0">+SUM(C14:E14)</f>
        <v>17190852.609999999</v>
      </c>
      <c r="G14" s="53">
        <v>14629718.949999999</v>
      </c>
      <c r="H14" s="54">
        <v>703921.98</v>
      </c>
      <c r="I14" s="54">
        <v>0</v>
      </c>
      <c r="J14" s="54">
        <f t="shared" ref="J14:J21" si="1">+SUM(G14:I14)</f>
        <v>15333640.93</v>
      </c>
      <c r="K14" s="53">
        <v>16290791.210000001</v>
      </c>
      <c r="L14" s="54">
        <v>820771</v>
      </c>
      <c r="M14" s="54">
        <v>0</v>
      </c>
      <c r="N14" s="54">
        <f t="shared" ref="N14:N21" si="2">+SUM(K14:M14)</f>
        <v>17111562.210000001</v>
      </c>
      <c r="O14" s="53">
        <v>17342274.989999998</v>
      </c>
      <c r="P14" s="54">
        <v>952103.4</v>
      </c>
      <c r="Q14" s="54">
        <v>0</v>
      </c>
      <c r="R14" s="54">
        <f t="shared" ref="R14:R21" si="3">+SUM(O14:Q14)</f>
        <v>18294378.389999997</v>
      </c>
      <c r="S14" s="53">
        <v>16756600.800000001</v>
      </c>
      <c r="T14" s="54">
        <v>900835.02</v>
      </c>
      <c r="U14" s="54">
        <v>0</v>
      </c>
      <c r="V14" s="54">
        <f t="shared" ref="V14:V21" si="4">+SUM(S14:U14)</f>
        <v>17657435.82</v>
      </c>
      <c r="W14" s="53">
        <v>20023444.210000001</v>
      </c>
      <c r="X14" s="54">
        <v>1000214.14</v>
      </c>
      <c r="Y14" s="54">
        <v>0</v>
      </c>
      <c r="Z14" s="54">
        <f t="shared" ref="Z14:Z21" si="5">+SUM(W14:Y14)</f>
        <v>21023658.350000001</v>
      </c>
    </row>
    <row r="15" spans="1:44" ht="13.5" customHeight="1" x14ac:dyDescent="0.25">
      <c r="B15" s="11" t="s">
        <v>14</v>
      </c>
      <c r="C15" s="53">
        <v>29246102.34</v>
      </c>
      <c r="D15" s="54">
        <v>40711903.670000002</v>
      </c>
      <c r="E15" s="54">
        <v>0</v>
      </c>
      <c r="F15" s="54">
        <f t="shared" si="0"/>
        <v>69958006.010000005</v>
      </c>
      <c r="G15" s="53">
        <v>27063741</v>
      </c>
      <c r="H15" s="54">
        <v>38222344.329999998</v>
      </c>
      <c r="I15" s="54">
        <v>0</v>
      </c>
      <c r="J15" s="54">
        <f t="shared" si="1"/>
        <v>65286085.329999998</v>
      </c>
      <c r="K15" s="53">
        <v>29134715.809999999</v>
      </c>
      <c r="L15" s="54">
        <v>40552734.460000001</v>
      </c>
      <c r="M15" s="54">
        <v>0</v>
      </c>
      <c r="N15" s="54">
        <f t="shared" si="2"/>
        <v>69687450.269999996</v>
      </c>
      <c r="O15" s="53">
        <v>29524105.59</v>
      </c>
      <c r="P15" s="54">
        <v>40509208.789999999</v>
      </c>
      <c r="Q15" s="54">
        <v>0</v>
      </c>
      <c r="R15" s="54">
        <f t="shared" si="3"/>
        <v>70033314.379999995</v>
      </c>
      <c r="S15" s="53">
        <v>28395329.550000001</v>
      </c>
      <c r="T15" s="54">
        <v>40944918.229999997</v>
      </c>
      <c r="U15" s="54">
        <v>0</v>
      </c>
      <c r="V15" s="54">
        <f t="shared" si="4"/>
        <v>69340247.780000001</v>
      </c>
      <c r="W15" s="53">
        <v>32930853.43</v>
      </c>
      <c r="X15" s="54">
        <v>45866835.579999998</v>
      </c>
      <c r="Y15" s="54">
        <v>0</v>
      </c>
      <c r="Z15" s="54">
        <f t="shared" si="5"/>
        <v>78797689.00999999</v>
      </c>
    </row>
    <row r="16" spans="1:44" ht="13.5" customHeight="1" x14ac:dyDescent="0.25">
      <c r="B16" s="11" t="s">
        <v>15</v>
      </c>
      <c r="C16" s="53">
        <v>252617873.84</v>
      </c>
      <c r="D16" s="54">
        <v>242441075.05000001</v>
      </c>
      <c r="E16" s="54">
        <v>0</v>
      </c>
      <c r="F16" s="54">
        <f t="shared" si="0"/>
        <v>495058948.88999999</v>
      </c>
      <c r="G16" s="53">
        <v>253541645.55000001</v>
      </c>
      <c r="H16" s="54">
        <v>241594211.83000001</v>
      </c>
      <c r="I16" s="54">
        <v>0</v>
      </c>
      <c r="J16" s="54">
        <f t="shared" si="1"/>
        <v>495135857.38</v>
      </c>
      <c r="K16" s="53">
        <v>260044126.81999999</v>
      </c>
      <c r="L16" s="54">
        <v>247761493.25</v>
      </c>
      <c r="M16" s="54">
        <v>0</v>
      </c>
      <c r="N16" s="54">
        <f t="shared" si="2"/>
        <v>507805620.06999999</v>
      </c>
      <c r="O16" s="53">
        <v>258221435.50999999</v>
      </c>
      <c r="P16" s="54">
        <v>246886195.27000001</v>
      </c>
      <c r="Q16" s="54">
        <v>0</v>
      </c>
      <c r="R16" s="54">
        <f t="shared" si="3"/>
        <v>505107630.77999997</v>
      </c>
      <c r="S16" s="53">
        <v>296390754.51999998</v>
      </c>
      <c r="T16" s="54">
        <v>278044443.85000002</v>
      </c>
      <c r="U16" s="54">
        <v>0</v>
      </c>
      <c r="V16" s="54">
        <f t="shared" si="4"/>
        <v>574435198.37</v>
      </c>
      <c r="W16" s="53">
        <v>286942671.98000002</v>
      </c>
      <c r="X16" s="54">
        <v>273850237.89999998</v>
      </c>
      <c r="Y16" s="54">
        <v>0</v>
      </c>
      <c r="Z16" s="54">
        <f t="shared" si="5"/>
        <v>560792909.88</v>
      </c>
    </row>
    <row r="17" spans="2:26" ht="13.5" customHeight="1" x14ac:dyDescent="0.25">
      <c r="B17" s="11" t="s">
        <v>16</v>
      </c>
      <c r="C17" s="53">
        <v>1723883.76</v>
      </c>
      <c r="D17" s="54">
        <v>24587031.710000001</v>
      </c>
      <c r="E17" s="54">
        <v>0</v>
      </c>
      <c r="F17" s="54">
        <f t="shared" si="0"/>
        <v>26310915.470000003</v>
      </c>
      <c r="G17" s="53">
        <v>1401894.39</v>
      </c>
      <c r="H17" s="54">
        <v>22981318.920000002</v>
      </c>
      <c r="I17" s="54">
        <v>0</v>
      </c>
      <c r="J17" s="54">
        <f t="shared" si="1"/>
        <v>24383213.310000002</v>
      </c>
      <c r="K17" s="53">
        <v>1956364.85</v>
      </c>
      <c r="L17" s="54">
        <v>23262999.359999999</v>
      </c>
      <c r="M17" s="54">
        <v>0</v>
      </c>
      <c r="N17" s="54">
        <f t="shared" si="2"/>
        <v>25219364.210000001</v>
      </c>
      <c r="O17" s="53">
        <v>1943191.04</v>
      </c>
      <c r="P17" s="54">
        <v>24390825.399999999</v>
      </c>
      <c r="Q17" s="54">
        <v>0</v>
      </c>
      <c r="R17" s="54">
        <f t="shared" si="3"/>
        <v>26334016.439999998</v>
      </c>
      <c r="S17" s="53">
        <v>1764741.89</v>
      </c>
      <c r="T17" s="54">
        <v>24014391.23</v>
      </c>
      <c r="U17" s="54">
        <v>0</v>
      </c>
      <c r="V17" s="54">
        <f t="shared" si="4"/>
        <v>25779133.120000001</v>
      </c>
      <c r="W17" s="53">
        <v>1766418.87</v>
      </c>
      <c r="X17" s="54">
        <v>26483944.719999999</v>
      </c>
      <c r="Y17" s="54">
        <v>0</v>
      </c>
      <c r="Z17" s="54">
        <f t="shared" si="5"/>
        <v>28250363.59</v>
      </c>
    </row>
    <row r="18" spans="2:26" ht="13.5" customHeight="1" x14ac:dyDescent="0.25">
      <c r="B18" s="11" t="s">
        <v>17</v>
      </c>
      <c r="C18" s="53">
        <v>487059.56</v>
      </c>
      <c r="D18" s="54">
        <v>1606771.37</v>
      </c>
      <c r="E18" s="54">
        <v>0</v>
      </c>
      <c r="F18" s="54">
        <f t="shared" si="0"/>
        <v>2093830.9300000002</v>
      </c>
      <c r="G18" s="53">
        <v>549132.02</v>
      </c>
      <c r="H18" s="54">
        <v>2554171.38</v>
      </c>
      <c r="I18" s="54">
        <v>0</v>
      </c>
      <c r="J18" s="54">
        <f t="shared" si="1"/>
        <v>3103303.4</v>
      </c>
      <c r="K18" s="53">
        <v>677538.82</v>
      </c>
      <c r="L18" s="54">
        <v>2252543.35</v>
      </c>
      <c r="M18" s="54">
        <v>0</v>
      </c>
      <c r="N18" s="54">
        <f t="shared" si="2"/>
        <v>2930082.17</v>
      </c>
      <c r="O18" s="53">
        <v>677325.07</v>
      </c>
      <c r="P18" s="54">
        <v>2287144.98</v>
      </c>
      <c r="Q18" s="54">
        <v>0</v>
      </c>
      <c r="R18" s="54">
        <f t="shared" si="3"/>
        <v>2964470.05</v>
      </c>
      <c r="S18" s="53">
        <v>764680.31</v>
      </c>
      <c r="T18" s="54">
        <v>2740281.03</v>
      </c>
      <c r="U18" s="54">
        <v>0</v>
      </c>
      <c r="V18" s="54">
        <f t="shared" si="4"/>
        <v>3504961.34</v>
      </c>
      <c r="W18" s="53">
        <v>883901.28</v>
      </c>
      <c r="X18" s="54">
        <v>3132407.03</v>
      </c>
      <c r="Y18" s="54">
        <v>0</v>
      </c>
      <c r="Z18" s="54">
        <f t="shared" si="5"/>
        <v>4016308.3099999996</v>
      </c>
    </row>
    <row r="19" spans="2:26" ht="13.5" customHeight="1" x14ac:dyDescent="0.25">
      <c r="B19" s="11" t="s">
        <v>18</v>
      </c>
      <c r="C19" s="53">
        <v>16139604.42</v>
      </c>
      <c r="D19" s="54">
        <v>1234647.19</v>
      </c>
      <c r="E19" s="54">
        <v>0</v>
      </c>
      <c r="F19" s="54">
        <f t="shared" si="0"/>
        <v>17374251.609999999</v>
      </c>
      <c r="G19" s="53">
        <v>14510383.9</v>
      </c>
      <c r="H19" s="54">
        <v>1050920.93</v>
      </c>
      <c r="I19" s="54">
        <v>0</v>
      </c>
      <c r="J19" s="54">
        <f t="shared" si="1"/>
        <v>15561304.83</v>
      </c>
      <c r="K19" s="53">
        <v>16790142.02</v>
      </c>
      <c r="L19" s="54">
        <v>1202379.43</v>
      </c>
      <c r="M19" s="54">
        <v>0</v>
      </c>
      <c r="N19" s="54">
        <f t="shared" si="2"/>
        <v>17992521.449999999</v>
      </c>
      <c r="O19" s="53">
        <v>16901370.960000001</v>
      </c>
      <c r="P19" s="54">
        <v>1215581.1100000001</v>
      </c>
      <c r="Q19" s="54">
        <v>0</v>
      </c>
      <c r="R19" s="54">
        <f t="shared" si="3"/>
        <v>18116952.07</v>
      </c>
      <c r="S19" s="53">
        <v>16311780.390000001</v>
      </c>
      <c r="T19" s="54">
        <v>1336569.1499999999</v>
      </c>
      <c r="U19" s="54">
        <v>0</v>
      </c>
      <c r="V19" s="54">
        <f t="shared" si="4"/>
        <v>17648349.539999999</v>
      </c>
      <c r="W19" s="53">
        <v>18443434.5</v>
      </c>
      <c r="X19" s="54">
        <v>1450118.49</v>
      </c>
      <c r="Y19" s="54">
        <v>0</v>
      </c>
      <c r="Z19" s="54">
        <f t="shared" si="5"/>
        <v>19893552.989999998</v>
      </c>
    </row>
    <row r="20" spans="2:26" ht="13.5" customHeight="1" x14ac:dyDescent="0.25">
      <c r="B20" s="11" t="s">
        <v>19</v>
      </c>
      <c r="C20" s="53">
        <v>137400877.41999999</v>
      </c>
      <c r="D20" s="54">
        <v>105364621.52</v>
      </c>
      <c r="E20" s="54">
        <v>0</v>
      </c>
      <c r="F20" s="54">
        <f t="shared" si="0"/>
        <v>242765498.94</v>
      </c>
      <c r="G20" s="53">
        <v>130920297.70999999</v>
      </c>
      <c r="H20" s="54">
        <v>99855261.170000002</v>
      </c>
      <c r="I20" s="54">
        <v>0</v>
      </c>
      <c r="J20" s="54">
        <f t="shared" si="1"/>
        <v>230775558.88</v>
      </c>
      <c r="K20" s="53">
        <v>138417816.93000001</v>
      </c>
      <c r="L20" s="54">
        <v>109066317.12</v>
      </c>
      <c r="M20" s="54">
        <v>0</v>
      </c>
      <c r="N20" s="54">
        <f t="shared" si="2"/>
        <v>247484134.05000001</v>
      </c>
      <c r="O20" s="53">
        <v>144587363.43000001</v>
      </c>
      <c r="P20" s="54">
        <v>108050949.43000001</v>
      </c>
      <c r="Q20" s="54">
        <v>0</v>
      </c>
      <c r="R20" s="54">
        <f t="shared" si="3"/>
        <v>252638312.86000001</v>
      </c>
      <c r="S20" s="53">
        <v>140186571.24000001</v>
      </c>
      <c r="T20" s="54">
        <v>108436475.08</v>
      </c>
      <c r="U20" s="54">
        <v>0</v>
      </c>
      <c r="V20" s="54">
        <f t="shared" si="4"/>
        <v>248623046.31999999</v>
      </c>
      <c r="W20" s="53">
        <v>153079486.21000001</v>
      </c>
      <c r="X20" s="54">
        <v>121057356.54000001</v>
      </c>
      <c r="Y20" s="54">
        <v>0</v>
      </c>
      <c r="Z20" s="54">
        <f t="shared" si="5"/>
        <v>274136842.75</v>
      </c>
    </row>
    <row r="21" spans="2:26" ht="13.5" customHeight="1" x14ac:dyDescent="0.25">
      <c r="B21" s="11" t="s">
        <v>20</v>
      </c>
      <c r="C21" s="53">
        <v>16989855.109999999</v>
      </c>
      <c r="D21" s="54">
        <v>1067735.1200000001</v>
      </c>
      <c r="E21" s="54">
        <v>0</v>
      </c>
      <c r="F21" s="54">
        <f t="shared" si="0"/>
        <v>18057590.23</v>
      </c>
      <c r="G21" s="53">
        <v>16284413.199999999</v>
      </c>
      <c r="H21" s="54">
        <v>1183356.06</v>
      </c>
      <c r="I21" s="54">
        <v>0</v>
      </c>
      <c r="J21" s="54">
        <f t="shared" si="1"/>
        <v>17467769.259999998</v>
      </c>
      <c r="K21" s="53">
        <v>17178896.93</v>
      </c>
      <c r="L21" s="54">
        <v>993816.89</v>
      </c>
      <c r="M21" s="54">
        <v>0</v>
      </c>
      <c r="N21" s="54">
        <f t="shared" si="2"/>
        <v>18172713.82</v>
      </c>
      <c r="O21" s="53">
        <v>18435587.129999999</v>
      </c>
      <c r="P21" s="54">
        <v>1279965.3400000001</v>
      </c>
      <c r="Q21" s="54">
        <v>0</v>
      </c>
      <c r="R21" s="54">
        <f t="shared" si="3"/>
        <v>19715552.469999999</v>
      </c>
      <c r="S21" s="53">
        <v>18741119.649999999</v>
      </c>
      <c r="T21" s="54">
        <v>1201168.58</v>
      </c>
      <c r="U21" s="54">
        <v>0</v>
      </c>
      <c r="V21" s="54">
        <f t="shared" si="4"/>
        <v>19942288.229999997</v>
      </c>
      <c r="W21" s="53">
        <v>21738864.850000001</v>
      </c>
      <c r="X21" s="54">
        <v>1354267.11</v>
      </c>
      <c r="Y21" s="54">
        <v>0</v>
      </c>
      <c r="Z21" s="54">
        <f t="shared" si="5"/>
        <v>23093131.960000001</v>
      </c>
    </row>
    <row r="22" spans="2:26" ht="13.5" customHeight="1" x14ac:dyDescent="0.25">
      <c r="B22" s="15" t="s">
        <v>11</v>
      </c>
      <c r="C22" s="55">
        <f t="shared" ref="C22:Z22" si="6">SUM(C13:C21)</f>
        <v>472551925.10000002</v>
      </c>
      <c r="D22" s="55">
        <f t="shared" si="6"/>
        <v>427991473.12</v>
      </c>
      <c r="E22" s="56">
        <f t="shared" si="6"/>
        <v>0</v>
      </c>
      <c r="F22" s="56">
        <f t="shared" si="6"/>
        <v>900543398.22000003</v>
      </c>
      <c r="G22" s="55">
        <f t="shared" si="6"/>
        <v>459906398.76999992</v>
      </c>
      <c r="H22" s="55">
        <f t="shared" si="6"/>
        <v>415763745.38000005</v>
      </c>
      <c r="I22" s="56">
        <f t="shared" si="6"/>
        <v>0</v>
      </c>
      <c r="J22" s="56">
        <f t="shared" si="6"/>
        <v>875670144.14999998</v>
      </c>
      <c r="K22" s="55">
        <f t="shared" si="6"/>
        <v>481698615</v>
      </c>
      <c r="L22" s="55">
        <f t="shared" si="6"/>
        <v>436828113.59000003</v>
      </c>
      <c r="M22" s="56">
        <f t="shared" si="6"/>
        <v>0</v>
      </c>
      <c r="N22" s="56">
        <f t="shared" si="6"/>
        <v>918526728.59000003</v>
      </c>
      <c r="O22" s="55">
        <f t="shared" si="6"/>
        <v>488866224.57999998</v>
      </c>
      <c r="P22" s="55">
        <f t="shared" si="6"/>
        <v>432309236.89999998</v>
      </c>
      <c r="Q22" s="56">
        <f t="shared" si="6"/>
        <v>0</v>
      </c>
      <c r="R22" s="56">
        <f t="shared" si="6"/>
        <v>921175461.48000002</v>
      </c>
      <c r="S22" s="55">
        <f t="shared" si="6"/>
        <v>520873223.98999995</v>
      </c>
      <c r="T22" s="55">
        <f t="shared" si="6"/>
        <v>466667451.45999992</v>
      </c>
      <c r="U22" s="56">
        <f t="shared" si="6"/>
        <v>0</v>
      </c>
      <c r="V22" s="56">
        <f t="shared" si="6"/>
        <v>987540675.45000005</v>
      </c>
      <c r="W22" s="55">
        <f t="shared" si="6"/>
        <v>537790343.34000003</v>
      </c>
      <c r="X22" s="55">
        <f t="shared" si="6"/>
        <v>485108085.58999997</v>
      </c>
      <c r="Y22" s="56">
        <f t="shared" si="6"/>
        <v>0</v>
      </c>
      <c r="Z22" s="56">
        <f t="shared" si="6"/>
        <v>1022898428.9299999</v>
      </c>
    </row>
    <row r="23" spans="2:26" ht="13.5" customHeight="1" x14ac:dyDescent="0.2">
      <c r="B23" s="7" t="s">
        <v>40</v>
      </c>
    </row>
    <row r="24" spans="2:26" ht="13.5" customHeight="1" x14ac:dyDescent="0.2"/>
    <row r="25" spans="2:26" ht="13.5" customHeight="1" x14ac:dyDescent="0.2">
      <c r="B25" s="62" t="s">
        <v>1</v>
      </c>
      <c r="C25" s="62" t="s">
        <v>41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2:26" ht="13.5" customHeight="1" x14ac:dyDescent="0.2">
      <c r="B26" s="62"/>
      <c r="C26" s="62" t="s">
        <v>21</v>
      </c>
      <c r="D26" s="62"/>
      <c r="E26" s="62"/>
      <c r="F26" s="62"/>
      <c r="G26" s="62" t="s">
        <v>22</v>
      </c>
      <c r="H26" s="62"/>
      <c r="I26" s="62"/>
      <c r="J26" s="62"/>
      <c r="K26" s="62" t="s">
        <v>23</v>
      </c>
      <c r="L26" s="62"/>
      <c r="M26" s="62"/>
      <c r="N26" s="62"/>
      <c r="O26" s="62" t="s">
        <v>24</v>
      </c>
      <c r="P26" s="62"/>
      <c r="Q26" s="62"/>
      <c r="R26" s="62"/>
      <c r="S26" s="62" t="s">
        <v>25</v>
      </c>
      <c r="T26" s="62"/>
      <c r="U26" s="62"/>
      <c r="V26" s="62"/>
      <c r="W26" s="62" t="s">
        <v>26</v>
      </c>
      <c r="X26" s="62"/>
      <c r="Y26" s="62"/>
      <c r="Z26" s="62"/>
    </row>
    <row r="27" spans="2:26" ht="13.5" customHeight="1" x14ac:dyDescent="0.2">
      <c r="B27" s="62"/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8</v>
      </c>
      <c r="L27" s="10" t="s">
        <v>9</v>
      </c>
      <c r="M27" s="10" t="s">
        <v>10</v>
      </c>
      <c r="N27" s="10" t="s">
        <v>11</v>
      </c>
      <c r="O27" s="10" t="s">
        <v>8</v>
      </c>
      <c r="P27" s="10" t="s">
        <v>9</v>
      </c>
      <c r="Q27" s="10" t="s">
        <v>10</v>
      </c>
      <c r="R27" s="10" t="s">
        <v>11</v>
      </c>
      <c r="S27" s="10" t="s">
        <v>8</v>
      </c>
      <c r="T27" s="10" t="s">
        <v>9</v>
      </c>
      <c r="U27" s="10" t="s">
        <v>10</v>
      </c>
      <c r="V27" s="10" t="s">
        <v>11</v>
      </c>
      <c r="W27" s="10" t="s">
        <v>8</v>
      </c>
      <c r="X27" s="10" t="s">
        <v>9</v>
      </c>
      <c r="Y27" s="10" t="s">
        <v>10</v>
      </c>
      <c r="Z27" s="10" t="s">
        <v>11</v>
      </c>
    </row>
    <row r="28" spans="2:26" ht="13.5" customHeight="1" x14ac:dyDescent="0.25">
      <c r="B28" s="11" t="s">
        <v>12</v>
      </c>
      <c r="C28" s="53">
        <v>1770910.32</v>
      </c>
      <c r="D28" s="54">
        <v>9824534.0399999991</v>
      </c>
      <c r="E28" s="54">
        <v>0</v>
      </c>
      <c r="F28" s="54">
        <f>+SUM(C28:E28)</f>
        <v>11595444.359999999</v>
      </c>
      <c r="G28" s="53">
        <v>1966580.75</v>
      </c>
      <c r="H28" s="54">
        <v>10892915.689999999</v>
      </c>
      <c r="I28" s="54">
        <v>0</v>
      </c>
      <c r="J28" s="54">
        <f>+SUM(G28:I28)</f>
        <v>12859496.439999999</v>
      </c>
      <c r="K28" s="53">
        <v>1825959.69</v>
      </c>
      <c r="L28" s="54">
        <v>9617933.9700000007</v>
      </c>
      <c r="M28" s="54">
        <v>0</v>
      </c>
      <c r="N28" s="54">
        <f>+SUM(K28:M28)</f>
        <v>11443893.66</v>
      </c>
      <c r="O28" s="53">
        <v>1839505.52</v>
      </c>
      <c r="P28" s="54">
        <v>10150791.279999999</v>
      </c>
      <c r="Q28" s="54">
        <v>0</v>
      </c>
      <c r="R28" s="54">
        <f>+SUM(O28:Q28)</f>
        <v>11990296.799999999</v>
      </c>
      <c r="S28" s="53">
        <v>1622835.24</v>
      </c>
      <c r="T28" s="54">
        <v>10117722.130000001</v>
      </c>
      <c r="U28" s="54">
        <v>0</v>
      </c>
      <c r="V28" s="54">
        <f>+SUM(S28:U28)</f>
        <v>11740557.370000001</v>
      </c>
      <c r="W28" s="53">
        <v>1823216.82</v>
      </c>
      <c r="X28" s="54">
        <v>8445479</v>
      </c>
      <c r="Y28" s="54">
        <v>0</v>
      </c>
      <c r="Z28" s="54">
        <f>+SUM(W28:Y28)</f>
        <v>10268695.82</v>
      </c>
    </row>
    <row r="29" spans="2:26" ht="13.5" customHeight="1" x14ac:dyDescent="0.25">
      <c r="B29" s="11" t="s">
        <v>13</v>
      </c>
      <c r="C29" s="53">
        <v>18611039.66</v>
      </c>
      <c r="D29" s="54">
        <v>911266.69</v>
      </c>
      <c r="E29" s="54">
        <v>0</v>
      </c>
      <c r="F29" s="54">
        <f t="shared" ref="F29:F36" si="7">+SUM(C29:E29)</f>
        <v>19522306.350000001</v>
      </c>
      <c r="G29" s="53">
        <v>18170378.530000001</v>
      </c>
      <c r="H29" s="54">
        <v>942745.64</v>
      </c>
      <c r="I29" s="54">
        <v>0</v>
      </c>
      <c r="J29" s="54">
        <f t="shared" ref="J29:J36" si="8">+SUM(G29:I29)</f>
        <v>19113124.170000002</v>
      </c>
      <c r="K29" s="53">
        <v>17919415.640000001</v>
      </c>
      <c r="L29" s="54">
        <v>874736.39</v>
      </c>
      <c r="M29" s="54">
        <v>0</v>
      </c>
      <c r="N29" s="54">
        <f t="shared" ref="N29:N36" si="9">+SUM(K29:M29)</f>
        <v>18794152.030000001</v>
      </c>
      <c r="O29" s="53">
        <v>18655757.289999999</v>
      </c>
      <c r="P29" s="54">
        <v>1005923.93</v>
      </c>
      <c r="Q29" s="54">
        <v>0</v>
      </c>
      <c r="R29" s="54">
        <f t="shared" ref="R29:R36" si="10">+SUM(O29:Q29)</f>
        <v>19661681.219999999</v>
      </c>
      <c r="S29" s="53">
        <v>18529676.969999999</v>
      </c>
      <c r="T29" s="54">
        <v>933484.07</v>
      </c>
      <c r="U29" s="54">
        <v>0</v>
      </c>
      <c r="V29" s="54">
        <f t="shared" ref="V29:V36" si="11">+SUM(S29:U29)</f>
        <v>19463161.039999999</v>
      </c>
      <c r="W29" s="53">
        <v>18576654.02</v>
      </c>
      <c r="X29" s="54">
        <v>931719.08</v>
      </c>
      <c r="Y29" s="54">
        <v>0</v>
      </c>
      <c r="Z29" s="54">
        <f t="shared" ref="Z29:Z36" si="12">+SUM(W29:Y29)</f>
        <v>19508373.099999998</v>
      </c>
    </row>
    <row r="30" spans="2:26" ht="13.5" customHeight="1" x14ac:dyDescent="0.25">
      <c r="B30" s="11" t="s">
        <v>14</v>
      </c>
      <c r="C30" s="53">
        <v>33301582.609999999</v>
      </c>
      <c r="D30" s="54">
        <v>42477769.170000002</v>
      </c>
      <c r="E30" s="54">
        <v>0</v>
      </c>
      <c r="F30" s="54">
        <f t="shared" si="7"/>
        <v>75779351.780000001</v>
      </c>
      <c r="G30" s="53">
        <v>34025195.890000001</v>
      </c>
      <c r="H30" s="54">
        <v>45849337.579999998</v>
      </c>
      <c r="I30" s="54">
        <v>0</v>
      </c>
      <c r="J30" s="54">
        <f t="shared" si="8"/>
        <v>79874533.469999999</v>
      </c>
      <c r="K30" s="53">
        <v>31631353.82</v>
      </c>
      <c r="L30" s="54">
        <v>42619623.380000003</v>
      </c>
      <c r="M30" s="54">
        <v>0</v>
      </c>
      <c r="N30" s="54">
        <f t="shared" si="9"/>
        <v>74250977.200000003</v>
      </c>
      <c r="O30" s="53">
        <v>33682172.530000001</v>
      </c>
      <c r="P30" s="54">
        <v>44129238.100000001</v>
      </c>
      <c r="Q30" s="54">
        <v>0</v>
      </c>
      <c r="R30" s="54">
        <f t="shared" si="10"/>
        <v>77811410.629999995</v>
      </c>
      <c r="S30" s="53">
        <v>33829099.630000003</v>
      </c>
      <c r="T30" s="54">
        <v>44813161.640000001</v>
      </c>
      <c r="U30" s="54">
        <v>0</v>
      </c>
      <c r="V30" s="54">
        <f t="shared" si="11"/>
        <v>78642261.270000011</v>
      </c>
      <c r="W30" s="53">
        <v>33398299.390000001</v>
      </c>
      <c r="X30" s="54">
        <v>43651878.289999999</v>
      </c>
      <c r="Y30" s="54">
        <v>0</v>
      </c>
      <c r="Z30" s="54">
        <f t="shared" si="12"/>
        <v>77050177.680000007</v>
      </c>
    </row>
    <row r="31" spans="2:26" ht="13.5" customHeight="1" x14ac:dyDescent="0.25">
      <c r="B31" s="11" t="s">
        <v>15</v>
      </c>
      <c r="C31" s="53">
        <v>278903686.08999997</v>
      </c>
      <c r="D31" s="54">
        <v>264785034.97999999</v>
      </c>
      <c r="E31" s="54">
        <v>0</v>
      </c>
      <c r="F31" s="54">
        <f t="shared" si="7"/>
        <v>543688721.06999993</v>
      </c>
      <c r="G31" s="53">
        <v>293986020.11000001</v>
      </c>
      <c r="H31" s="54">
        <v>281179710.56</v>
      </c>
      <c r="I31" s="54">
        <v>0</v>
      </c>
      <c r="J31" s="54">
        <f t="shared" si="8"/>
        <v>575165730.67000008</v>
      </c>
      <c r="K31" s="53">
        <v>277382662.37</v>
      </c>
      <c r="L31" s="54">
        <v>264784471.22</v>
      </c>
      <c r="M31" s="54">
        <v>0</v>
      </c>
      <c r="N31" s="54">
        <f t="shared" si="9"/>
        <v>542167133.59000003</v>
      </c>
      <c r="O31" s="53">
        <v>282125612.10000002</v>
      </c>
      <c r="P31" s="54">
        <v>270754573.74000001</v>
      </c>
      <c r="Q31" s="54">
        <v>0</v>
      </c>
      <c r="R31" s="54">
        <f t="shared" si="10"/>
        <v>552880185.84000003</v>
      </c>
      <c r="S31" s="53">
        <v>286316045.94</v>
      </c>
      <c r="T31" s="54">
        <v>271100782.37</v>
      </c>
      <c r="U31" s="54">
        <v>0</v>
      </c>
      <c r="V31" s="54">
        <f t="shared" si="11"/>
        <v>557416828.30999994</v>
      </c>
      <c r="W31" s="53">
        <v>293589395.43000001</v>
      </c>
      <c r="X31" s="54">
        <v>279205974.48000002</v>
      </c>
      <c r="Y31" s="54">
        <v>0</v>
      </c>
      <c r="Z31" s="54">
        <f t="shared" si="12"/>
        <v>572795369.91000009</v>
      </c>
    </row>
    <row r="32" spans="2:26" ht="13.5" customHeight="1" x14ac:dyDescent="0.25">
      <c r="B32" s="11" t="s">
        <v>16</v>
      </c>
      <c r="C32" s="53">
        <v>2030796.44</v>
      </c>
      <c r="D32" s="54">
        <v>25444232.920000002</v>
      </c>
      <c r="E32" s="54">
        <v>0</v>
      </c>
      <c r="F32" s="54">
        <f t="shared" si="7"/>
        <v>27475029.360000003</v>
      </c>
      <c r="G32" s="53">
        <v>2080190.97</v>
      </c>
      <c r="H32" s="54">
        <v>26207530.170000002</v>
      </c>
      <c r="I32" s="54">
        <v>0</v>
      </c>
      <c r="J32" s="54">
        <f t="shared" si="8"/>
        <v>28287721.140000001</v>
      </c>
      <c r="K32" s="53">
        <v>2374344.84</v>
      </c>
      <c r="L32" s="54">
        <v>25071964.949999999</v>
      </c>
      <c r="M32" s="54">
        <v>0</v>
      </c>
      <c r="N32" s="54">
        <f t="shared" si="9"/>
        <v>27446309.789999999</v>
      </c>
      <c r="O32" s="53">
        <v>1922342.1</v>
      </c>
      <c r="P32" s="54">
        <v>26235777.539999999</v>
      </c>
      <c r="Q32" s="54">
        <v>0</v>
      </c>
      <c r="R32" s="54">
        <f t="shared" si="10"/>
        <v>28158119.640000001</v>
      </c>
      <c r="S32" s="53">
        <v>2117643.0299999998</v>
      </c>
      <c r="T32" s="54">
        <v>26631324.870000001</v>
      </c>
      <c r="U32" s="54">
        <v>0</v>
      </c>
      <c r="V32" s="54">
        <f t="shared" si="11"/>
        <v>28748967.900000002</v>
      </c>
      <c r="W32" s="53">
        <v>2384221.6800000002</v>
      </c>
      <c r="X32" s="54">
        <v>26678054.870000001</v>
      </c>
      <c r="Y32" s="54">
        <v>0</v>
      </c>
      <c r="Z32" s="54">
        <f t="shared" si="12"/>
        <v>29062276.550000001</v>
      </c>
    </row>
    <row r="33" spans="2:26" ht="13.5" customHeight="1" x14ac:dyDescent="0.25">
      <c r="B33" s="11" t="s">
        <v>17</v>
      </c>
      <c r="C33" s="53">
        <v>762784.79</v>
      </c>
      <c r="D33" s="54">
        <v>2620776.89</v>
      </c>
      <c r="E33" s="54">
        <v>0</v>
      </c>
      <c r="F33" s="54">
        <f t="shared" si="7"/>
        <v>3383561.68</v>
      </c>
      <c r="G33" s="53">
        <v>1020522.14</v>
      </c>
      <c r="H33" s="54">
        <v>2632499.2000000002</v>
      </c>
      <c r="I33" s="54">
        <v>0</v>
      </c>
      <c r="J33" s="54">
        <f t="shared" si="8"/>
        <v>3653021.3400000003</v>
      </c>
      <c r="K33" s="53">
        <v>827208.83</v>
      </c>
      <c r="L33" s="54">
        <v>2585097.13</v>
      </c>
      <c r="M33" s="54">
        <v>0</v>
      </c>
      <c r="N33" s="54">
        <f t="shared" si="9"/>
        <v>3412305.96</v>
      </c>
      <c r="O33" s="53">
        <v>861121.78</v>
      </c>
      <c r="P33" s="54">
        <v>2574091.2799999998</v>
      </c>
      <c r="Q33" s="54">
        <v>0</v>
      </c>
      <c r="R33" s="54">
        <f t="shared" si="10"/>
        <v>3435213.0599999996</v>
      </c>
      <c r="S33" s="53">
        <v>1226271</v>
      </c>
      <c r="T33" s="54">
        <v>2856438.94</v>
      </c>
      <c r="U33" s="54">
        <v>0</v>
      </c>
      <c r="V33" s="54">
        <f t="shared" si="11"/>
        <v>4082709.94</v>
      </c>
      <c r="W33" s="53">
        <v>745279.74</v>
      </c>
      <c r="X33" s="54">
        <v>2414532.17</v>
      </c>
      <c r="Y33" s="54">
        <v>0</v>
      </c>
      <c r="Z33" s="54">
        <f t="shared" si="12"/>
        <v>3159811.91</v>
      </c>
    </row>
    <row r="34" spans="2:26" ht="13.5" customHeight="1" x14ac:dyDescent="0.25">
      <c r="B34" s="11" t="s">
        <v>18</v>
      </c>
      <c r="C34" s="53">
        <v>18450476.190000001</v>
      </c>
      <c r="D34" s="54">
        <v>1425176.39</v>
      </c>
      <c r="E34" s="54">
        <v>0</v>
      </c>
      <c r="F34" s="54">
        <f t="shared" si="7"/>
        <v>19875652.580000002</v>
      </c>
      <c r="G34" s="53">
        <v>17332640.010000002</v>
      </c>
      <c r="H34" s="54">
        <v>1377348.2</v>
      </c>
      <c r="I34" s="54">
        <v>0</v>
      </c>
      <c r="J34" s="54">
        <f t="shared" si="8"/>
        <v>18709988.210000001</v>
      </c>
      <c r="K34" s="53">
        <v>17221001.98</v>
      </c>
      <c r="L34" s="54">
        <v>1460230.92</v>
      </c>
      <c r="M34" s="54">
        <v>0</v>
      </c>
      <c r="N34" s="54">
        <f t="shared" si="9"/>
        <v>18681232.899999999</v>
      </c>
      <c r="O34" s="53">
        <v>18619974.210000001</v>
      </c>
      <c r="P34" s="54">
        <v>1470449.48</v>
      </c>
      <c r="Q34" s="54">
        <v>0</v>
      </c>
      <c r="R34" s="54">
        <f t="shared" si="10"/>
        <v>20090423.690000001</v>
      </c>
      <c r="S34" s="53">
        <v>18466348.079999998</v>
      </c>
      <c r="T34" s="54">
        <v>1492453.54</v>
      </c>
      <c r="U34" s="54">
        <v>0</v>
      </c>
      <c r="V34" s="54">
        <f t="shared" si="11"/>
        <v>19958801.619999997</v>
      </c>
      <c r="W34" s="53">
        <v>18854040.079999998</v>
      </c>
      <c r="X34" s="54">
        <v>1540642.51</v>
      </c>
      <c r="Y34" s="54">
        <v>0</v>
      </c>
      <c r="Z34" s="54">
        <f t="shared" si="12"/>
        <v>20394682.59</v>
      </c>
    </row>
    <row r="35" spans="2:26" ht="13.5" customHeight="1" x14ac:dyDescent="0.25">
      <c r="B35" s="11" t="s">
        <v>19</v>
      </c>
      <c r="C35" s="53">
        <v>140707807.46000001</v>
      </c>
      <c r="D35" s="54">
        <v>112754177.40000001</v>
      </c>
      <c r="E35" s="54">
        <v>0</v>
      </c>
      <c r="F35" s="54">
        <f t="shared" si="7"/>
        <v>253461984.86000001</v>
      </c>
      <c r="G35" s="53">
        <v>142683618.72999999</v>
      </c>
      <c r="H35" s="54">
        <v>106629008.28</v>
      </c>
      <c r="I35" s="54">
        <v>0</v>
      </c>
      <c r="J35" s="54">
        <f t="shared" si="8"/>
        <v>249312627.00999999</v>
      </c>
      <c r="K35" s="53">
        <v>138605923.34</v>
      </c>
      <c r="L35" s="54">
        <v>105650994.18000001</v>
      </c>
      <c r="M35" s="54">
        <v>0</v>
      </c>
      <c r="N35" s="54">
        <f t="shared" si="9"/>
        <v>244256917.52000001</v>
      </c>
      <c r="O35" s="53">
        <v>146597972.75</v>
      </c>
      <c r="P35" s="54">
        <v>109721879.31</v>
      </c>
      <c r="Q35" s="54">
        <v>0</v>
      </c>
      <c r="R35" s="54">
        <f t="shared" si="10"/>
        <v>256319852.06</v>
      </c>
      <c r="S35" s="53">
        <v>140685074.84</v>
      </c>
      <c r="T35" s="54">
        <v>110459542.86</v>
      </c>
      <c r="U35" s="54">
        <v>0</v>
      </c>
      <c r="V35" s="54">
        <f t="shared" si="11"/>
        <v>251144617.69999999</v>
      </c>
      <c r="W35" s="53">
        <v>138362585.90000001</v>
      </c>
      <c r="X35" s="54">
        <v>106668107.2</v>
      </c>
      <c r="Y35" s="54">
        <v>0</v>
      </c>
      <c r="Z35" s="54">
        <f t="shared" si="12"/>
        <v>245030693.10000002</v>
      </c>
    </row>
    <row r="36" spans="2:26" ht="13.5" customHeight="1" x14ac:dyDescent="0.25">
      <c r="B36" s="11" t="s">
        <v>20</v>
      </c>
      <c r="C36" s="53">
        <v>19158118.460000001</v>
      </c>
      <c r="D36" s="54">
        <v>1242987.05</v>
      </c>
      <c r="E36" s="54">
        <v>0</v>
      </c>
      <c r="F36" s="54">
        <f t="shared" si="7"/>
        <v>20401105.510000002</v>
      </c>
      <c r="G36" s="53">
        <v>19159311.699999999</v>
      </c>
      <c r="H36" s="54">
        <v>1206990.83</v>
      </c>
      <c r="I36" s="54">
        <v>0</v>
      </c>
      <c r="J36" s="54">
        <f t="shared" si="8"/>
        <v>20366302.530000001</v>
      </c>
      <c r="K36" s="53">
        <v>20088616.66</v>
      </c>
      <c r="L36" s="54">
        <v>1655212.16</v>
      </c>
      <c r="M36" s="54">
        <v>0</v>
      </c>
      <c r="N36" s="54">
        <f t="shared" si="9"/>
        <v>21743828.82</v>
      </c>
      <c r="O36" s="53">
        <v>20642197.760000002</v>
      </c>
      <c r="P36" s="54">
        <v>1293007.73</v>
      </c>
      <c r="Q36" s="54">
        <v>0</v>
      </c>
      <c r="R36" s="54">
        <f t="shared" si="10"/>
        <v>21935205.490000002</v>
      </c>
      <c r="S36" s="53">
        <v>19276522.18</v>
      </c>
      <c r="T36" s="54">
        <v>1316581.0900000001</v>
      </c>
      <c r="U36" s="54">
        <v>0</v>
      </c>
      <c r="V36" s="54">
        <f t="shared" si="11"/>
        <v>20593103.27</v>
      </c>
      <c r="W36" s="53">
        <v>19721753.030000001</v>
      </c>
      <c r="X36" s="54">
        <v>1565357.81</v>
      </c>
      <c r="Y36" s="54">
        <v>0</v>
      </c>
      <c r="Z36" s="54">
        <f t="shared" si="12"/>
        <v>21287110.84</v>
      </c>
    </row>
    <row r="37" spans="2:26" ht="13.5" customHeight="1" x14ac:dyDescent="0.25">
      <c r="B37" s="15" t="s">
        <v>11</v>
      </c>
      <c r="C37" s="55">
        <f t="shared" ref="C37:Z37" si="13">SUM(C28:C36)</f>
        <v>513697202.01999992</v>
      </c>
      <c r="D37" s="55">
        <f t="shared" si="13"/>
        <v>461485955.53000003</v>
      </c>
      <c r="E37" s="56">
        <f t="shared" si="13"/>
        <v>0</v>
      </c>
      <c r="F37" s="56">
        <f t="shared" si="13"/>
        <v>975183157.54999995</v>
      </c>
      <c r="G37" s="55">
        <f t="shared" si="13"/>
        <v>530424458.82999998</v>
      </c>
      <c r="H37" s="55">
        <f t="shared" si="13"/>
        <v>476918086.15000004</v>
      </c>
      <c r="I37" s="56">
        <f t="shared" si="13"/>
        <v>0</v>
      </c>
      <c r="J37" s="56">
        <f t="shared" si="13"/>
        <v>1007342544.9800001</v>
      </c>
      <c r="K37" s="55">
        <f t="shared" si="13"/>
        <v>507876487.17000002</v>
      </c>
      <c r="L37" s="55">
        <f t="shared" si="13"/>
        <v>454320264.30000001</v>
      </c>
      <c r="M37" s="56">
        <f t="shared" si="13"/>
        <v>0</v>
      </c>
      <c r="N37" s="56">
        <f t="shared" si="13"/>
        <v>962196751.47000003</v>
      </c>
      <c r="O37" s="55">
        <f t="shared" si="13"/>
        <v>524946656.04000002</v>
      </c>
      <c r="P37" s="55">
        <f t="shared" si="13"/>
        <v>467335732.39000005</v>
      </c>
      <c r="Q37" s="56">
        <f t="shared" si="13"/>
        <v>0</v>
      </c>
      <c r="R37" s="56">
        <f t="shared" si="13"/>
        <v>992282388.43000007</v>
      </c>
      <c r="S37" s="55">
        <f t="shared" si="13"/>
        <v>522069516.90999991</v>
      </c>
      <c r="T37" s="55">
        <f t="shared" si="13"/>
        <v>469721491.51000005</v>
      </c>
      <c r="U37" s="56">
        <f t="shared" si="13"/>
        <v>0</v>
      </c>
      <c r="V37" s="56">
        <f t="shared" si="13"/>
        <v>991791008.42000008</v>
      </c>
      <c r="W37" s="55">
        <f t="shared" si="13"/>
        <v>527455446.09000003</v>
      </c>
      <c r="X37" s="55">
        <f t="shared" si="13"/>
        <v>471101745.41000003</v>
      </c>
      <c r="Y37" s="56">
        <f t="shared" si="13"/>
        <v>0</v>
      </c>
      <c r="Z37" s="56">
        <f t="shared" si="13"/>
        <v>998557191.50000012</v>
      </c>
    </row>
    <row r="38" spans="2:26" x14ac:dyDescent="0.2">
      <c r="B38" s="7" t="s">
        <v>40</v>
      </c>
    </row>
  </sheetData>
  <sheetProtection algorithmName="SHA-512" hashValue="+uX0FbP17BqBFhgapDQ5m9v8cKkTFj0t7leG8r5WapgD8IPAojyQPzf4vVXkfXBPzFIK5JdCqhmE5q7MThu4wQ==" saltValue="tywnK5aLu0pTNngl66iF0Q==" spinCount="100000" sheet="1" formatCells="0" formatColumns="0" formatRows="0" insertColumns="0" insertRows="0" insertHyperlinks="0" deleteColumns="0" deleteRows="0" sort="0" autoFilter="0" pivotTables="0"/>
  <mergeCells count="20">
    <mergeCell ref="Z1:Z3"/>
    <mergeCell ref="B10:B12"/>
    <mergeCell ref="C10:Z10"/>
    <mergeCell ref="C11:F11"/>
    <mergeCell ref="G11:J11"/>
    <mergeCell ref="K11:N11"/>
    <mergeCell ref="O11:R11"/>
    <mergeCell ref="S11:V11"/>
    <mergeCell ref="W11:Z11"/>
    <mergeCell ref="B6:Z6"/>
    <mergeCell ref="B7:Z7"/>
    <mergeCell ref="B8:Z8"/>
    <mergeCell ref="B25:B27"/>
    <mergeCell ref="C25:Z25"/>
    <mergeCell ref="C26:F26"/>
    <mergeCell ref="G26:J26"/>
    <mergeCell ref="K26:N26"/>
    <mergeCell ref="O26:R26"/>
    <mergeCell ref="S26:V26"/>
    <mergeCell ref="W26:Z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28</vt:i4>
      </vt:variant>
    </vt:vector>
  </HeadingPairs>
  <TitlesOfParts>
    <vt:vector size="43" baseType="lpstr">
      <vt:lpstr>CARATULA</vt:lpstr>
      <vt:lpstr>RECAUDACIÓN 2011</vt:lpstr>
      <vt:lpstr>RECAUDACIÓN 2012</vt:lpstr>
      <vt:lpstr>RECAUDACIÓN 2013</vt:lpstr>
      <vt:lpstr>RECAUDACIÓN 2014</vt:lpstr>
      <vt:lpstr>RECAUDACIÓN 2015</vt:lpstr>
      <vt:lpstr>RECAUDACIÓN 2016</vt:lpstr>
      <vt:lpstr>RECAUDACIÓN 2017</vt:lpstr>
      <vt:lpstr>RECAUDACIÓN 2018</vt:lpstr>
      <vt:lpstr>RECAUDACIÓN 2019</vt:lpstr>
      <vt:lpstr>RECAUDACIÓN 2020</vt:lpstr>
      <vt:lpstr>RECAUDACIÓN 2021</vt:lpstr>
      <vt:lpstr>RECAUDACIÓN 2022</vt:lpstr>
      <vt:lpstr>RECAUDACIÓN 2023</vt:lpstr>
      <vt:lpstr>RECAUDACIÓN 2024</vt:lpstr>
      <vt:lpstr>'RECAUDACIÓN 2011'!Área_de_impresión</vt:lpstr>
      <vt:lpstr>'RECAUDACIÓN 2012'!Área_de_impresión</vt:lpstr>
      <vt:lpstr>'RECAUDACIÓN 2013'!Área_de_impresión</vt:lpstr>
      <vt:lpstr>'RECAUDACIÓN 2014'!Área_de_impresión</vt:lpstr>
      <vt:lpstr>'RECAUDACIÓN 2015'!Área_de_impresión</vt:lpstr>
      <vt:lpstr>'RECAUDACIÓN 2016'!Área_de_impresión</vt:lpstr>
      <vt:lpstr>'RECAUDACIÓN 2017'!Área_de_impresión</vt:lpstr>
      <vt:lpstr>'RECAUDACIÓN 2018'!Área_de_impresión</vt:lpstr>
      <vt:lpstr>'RECAUDACIÓN 2019'!Área_de_impresión</vt:lpstr>
      <vt:lpstr>'RECAUDACIÓN 2020'!Área_de_impresión</vt:lpstr>
      <vt:lpstr>'RECAUDACIÓN 2021'!Área_de_impresión</vt:lpstr>
      <vt:lpstr>'RECAUDACIÓN 2022'!Área_de_impresión</vt:lpstr>
      <vt:lpstr>'RECAUDACIÓN 2023'!Área_de_impresión</vt:lpstr>
      <vt:lpstr>'RECAUDACIÓN 2024'!Área_de_impresión</vt:lpstr>
      <vt:lpstr>'RECAUDACIÓN 2011'!Títulos_a_imprimir</vt:lpstr>
      <vt:lpstr>'RECAUDACIÓN 2012'!Títulos_a_imprimir</vt:lpstr>
      <vt:lpstr>'RECAUDACIÓN 2013'!Títulos_a_imprimir</vt:lpstr>
      <vt:lpstr>'RECAUDACIÓN 2014'!Títulos_a_imprimir</vt:lpstr>
      <vt:lpstr>'RECAUDACIÓN 2015'!Títulos_a_imprimir</vt:lpstr>
      <vt:lpstr>'RECAUDACIÓN 2016'!Títulos_a_imprimir</vt:lpstr>
      <vt:lpstr>'RECAUDACIÓN 2017'!Títulos_a_imprimir</vt:lpstr>
      <vt:lpstr>'RECAUDACIÓN 2018'!Títulos_a_imprimir</vt:lpstr>
      <vt:lpstr>'RECAUDACIÓN 2019'!Títulos_a_imprimir</vt:lpstr>
      <vt:lpstr>'RECAUDACIÓN 2020'!Títulos_a_imprimir</vt:lpstr>
      <vt:lpstr>'RECAUDACIÓN 2021'!Títulos_a_imprimir</vt:lpstr>
      <vt:lpstr>'RECAUDACIÓN 2022'!Títulos_a_imprimir</vt:lpstr>
      <vt:lpstr>'RECAUDACIÓN 2023'!Títulos_a_imprimir</vt:lpstr>
      <vt:lpstr>'RECAUDACIÓN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Ariel Paredes Fajardo</cp:lastModifiedBy>
  <cp:revision>4</cp:revision>
  <cp:lastPrinted>2025-05-06T21:29:21Z</cp:lastPrinted>
  <dcterms:created xsi:type="dcterms:W3CDTF">2023-03-08T16:24:04Z</dcterms:created>
  <dcterms:modified xsi:type="dcterms:W3CDTF">2025-05-27T18:09:39Z</dcterms:modified>
  <cp:category>....</cp:category>
  <dc:language>es-BO</dc:language>
</cp:coreProperties>
</file>